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E\W\reduce\"/>
    </mc:Choice>
  </mc:AlternateContent>
  <xr:revisionPtr revIDLastSave="0" documentId="8_{63269383-261F-42CC-B140-FABDCF2F92E5}" xr6:coauthVersionLast="47" xr6:coauthVersionMax="47" xr10:uidLastSave="{00000000-0000-0000-0000-000000000000}"/>
  <bookViews>
    <workbookView xWindow="4580" yWindow="5240" windowWidth="25300" windowHeight="15320" tabRatio="500" xr2:uid="{00000000-000D-0000-FFFF-FFFF00000000}"/>
  </bookViews>
  <sheets>
    <sheet name="사용법" sheetId="1" r:id="rId1"/>
    <sheet name="월예산설정" sheetId="2" r:id="rId2"/>
    <sheet name="가계부기록" sheetId="3" r:id="rId3"/>
    <sheet name="월간요약" sheetId="4" r:id="rId4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4" l="1"/>
  <c r="C16" i="4"/>
  <c r="C15" i="4"/>
  <c r="C12" i="4"/>
  <c r="E12" i="4" s="1"/>
  <c r="B12" i="4"/>
  <c r="D12" i="4" s="1"/>
  <c r="C11" i="4"/>
  <c r="E11" i="4" s="1"/>
  <c r="B11" i="4"/>
  <c r="D11" i="4" s="1"/>
  <c r="C10" i="4"/>
  <c r="E10" i="4" s="1"/>
  <c r="B10" i="4"/>
  <c r="C9" i="4"/>
  <c r="E9" i="4" s="1"/>
  <c r="B9" i="4"/>
  <c r="D9" i="4" s="1"/>
  <c r="C8" i="4"/>
  <c r="E8" i="4" s="1"/>
  <c r="B8" i="4"/>
  <c r="D8" i="4" s="1"/>
  <c r="C7" i="4"/>
  <c r="E7" i="4" s="1"/>
  <c r="B7" i="4"/>
  <c r="D7" i="4" s="1"/>
  <c r="C6" i="4"/>
  <c r="C14" i="4" s="1"/>
  <c r="B6" i="4"/>
  <c r="C5" i="4"/>
  <c r="E5" i="4" s="1"/>
  <c r="B5" i="4"/>
  <c r="D5" i="4" s="1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O5" i="3"/>
  <c r="O6" i="3" s="1"/>
  <c r="O7" i="3" s="1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N5" i="3"/>
  <c r="B16" i="2"/>
  <c r="B17" i="2" s="1"/>
  <c r="C17" i="4" l="1"/>
  <c r="D10" i="4"/>
  <c r="D6" i="4"/>
  <c r="E6" i="4"/>
</calcChain>
</file>

<file path=xl/sharedStrings.xml><?xml version="1.0" encoding="utf-8"?>
<sst xmlns="http://schemas.openxmlformats.org/spreadsheetml/2006/main" count="103" uniqueCount="91">
  <si>
    <r>
      <rPr>
        <b/>
        <sz val="16"/>
        <color rgb="FFFFFFFF"/>
        <rFont val="Noto Sans CJK SC"/>
        <family val="2"/>
      </rPr>
      <t xml:space="preserve">무료 가계부 엑셀 템플릿 </t>
    </r>
    <r>
      <rPr>
        <b/>
        <sz val="16"/>
        <color rgb="FFFFFFFF"/>
        <rFont val="Arial"/>
        <charset val="1"/>
      </rPr>
      <t xml:space="preserve">· </t>
    </r>
    <r>
      <rPr>
        <b/>
        <sz val="16"/>
        <color rgb="FFFFFFFF"/>
        <rFont val="Noto Sans CJK SC"/>
        <family val="2"/>
      </rPr>
      <t>오름노트</t>
    </r>
    <r>
      <rPr>
        <b/>
        <sz val="16"/>
        <color rgb="FFFFFFFF"/>
        <rFont val="Arial"/>
        <charset val="1"/>
      </rPr>
      <t>(OrumNote)</t>
    </r>
  </si>
  <si>
    <r>
      <rPr>
        <b/>
        <sz val="12"/>
        <color rgb="FF4F6228"/>
        <rFont val="Noto Sans CJK SC"/>
        <family val="2"/>
      </rPr>
      <t xml:space="preserve">이 파일은 </t>
    </r>
    <r>
      <rPr>
        <b/>
        <sz val="12"/>
        <color rgb="FF4F6228"/>
        <rFont val="Arial"/>
        <charset val="1"/>
      </rPr>
      <t>15</t>
    </r>
    <r>
      <rPr>
        <b/>
        <sz val="12"/>
        <color rgb="FF4F6228"/>
        <rFont val="Noto Sans CJK SC"/>
        <family val="2"/>
      </rPr>
      <t>년째 직접 손으로 써온 가계부를 바탕으로 만든 무료 양식입니다</t>
    </r>
    <r>
      <rPr>
        <b/>
        <sz val="12"/>
        <color rgb="FF4F6228"/>
        <rFont val="Arial"/>
        <charset val="1"/>
      </rPr>
      <t>.</t>
    </r>
  </si>
  <si>
    <r>
      <rPr>
        <sz val="10.5"/>
        <rFont val="Noto Sans CJK SC"/>
        <family val="2"/>
      </rPr>
      <t>한 번만 설정해 두면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그 다음부터는 연말까지 한 표에 이어서 쓰면 됩니다</t>
    </r>
    <r>
      <rPr>
        <sz val="10.5"/>
        <rFont val="Arial"/>
        <charset val="1"/>
      </rPr>
      <t>.</t>
    </r>
  </si>
  <si>
    <t>다운로드 후 열었을 때 안내</t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</si>
  <si>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파일을 열면 상단에 노란색 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보호된 보기</t>
    </r>
    <r>
      <rPr>
        <sz val="10.5"/>
        <rFont val="Arial"/>
        <charset val="1"/>
      </rPr>
      <t xml:space="preserve">' </t>
    </r>
    <r>
      <rPr>
        <sz val="10.5"/>
        <rFont val="Noto Sans CJK SC"/>
        <family val="2"/>
      </rPr>
      <t>알림이 뜰 수 있습니다</t>
    </r>
    <r>
      <rPr>
        <sz val="10.5"/>
        <rFont val="Arial"/>
        <charset val="1"/>
      </rPr>
      <t>.</t>
    </r>
  </si>
  <si>
    <r>
      <rPr>
        <sz val="10.5"/>
        <rFont val="Noto Sans CJK SC"/>
        <family val="2"/>
      </rPr>
      <t xml:space="preserve">  인터넷에서 받은 모든 엑셀 파일에 공통으로 뜨는 윈도우</t>
    </r>
    <r>
      <rPr>
        <sz val="10.5"/>
        <rFont val="Arial"/>
        <charset val="1"/>
      </rPr>
      <t>·</t>
    </r>
    <r>
      <rPr>
        <sz val="10.5"/>
        <rFont val="Noto Sans CJK SC"/>
        <family val="2"/>
      </rPr>
      <t>오피스의 기본 보안 안내이며</t>
    </r>
    <r>
      <rPr>
        <sz val="10.5"/>
        <rFont val="Arial"/>
        <charset val="1"/>
      </rPr>
      <t>,</t>
    </r>
  </si>
  <si>
    <r>
      <rPr>
        <sz val="10.5"/>
        <rFont val="Noto Sans CJK SC"/>
        <family val="2"/>
      </rPr>
      <t xml:space="preserve">  이 템플릿에 별도의 잠금이나 제한을 걸어둔 것이 아닙니다</t>
    </r>
    <r>
      <rPr>
        <sz val="10.5"/>
        <rFont val="Arial"/>
        <charset val="1"/>
      </rPr>
      <t>. [</t>
    </r>
    <r>
      <rPr>
        <sz val="10.5"/>
        <rFont val="Noto Sans CJK SC"/>
        <family val="2"/>
      </rPr>
      <t>편집 사용</t>
    </r>
    <r>
      <rPr>
        <sz val="10.5"/>
        <rFont val="Arial"/>
        <charset val="1"/>
      </rPr>
      <t>]</t>
    </r>
    <r>
      <rPr>
        <sz val="10.5"/>
        <rFont val="Noto Sans CJK SC"/>
        <family val="2"/>
      </rPr>
      <t>만 눌러 주세요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</si>
  <si>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함수</t>
    </r>
    <r>
      <rPr>
        <sz val="10.5"/>
        <rFont val="Arial"/>
        <charset val="1"/>
      </rPr>
      <t xml:space="preserve">(SUM, SUMIFS, IF, EOMONTH </t>
    </r>
    <r>
      <rPr>
        <sz val="10.5"/>
        <rFont val="Noto Sans CJK SC"/>
        <family val="2"/>
      </rPr>
      <t>등</t>
    </r>
    <r>
      <rPr>
        <sz val="10.5"/>
        <rFont val="Arial"/>
        <charset val="1"/>
      </rPr>
      <t>)</t>
    </r>
    <r>
      <rPr>
        <sz val="10.5"/>
        <rFont val="Noto Sans CJK SC"/>
        <family val="2"/>
      </rPr>
      <t>는 엑셀 버전이나 언어</t>
    </r>
    <r>
      <rPr>
        <sz val="10.5"/>
        <rFont val="Arial"/>
        <charset val="1"/>
      </rPr>
      <t>(</t>
    </r>
    <r>
      <rPr>
        <sz val="10.5"/>
        <rFont val="Noto Sans CJK SC"/>
        <family val="2"/>
      </rPr>
      <t>한국어판</t>
    </r>
    <r>
      <rPr>
        <sz val="10.5"/>
        <rFont val="Arial"/>
        <charset val="1"/>
      </rPr>
      <t>/</t>
    </r>
    <r>
      <rPr>
        <sz val="10.5"/>
        <rFont val="Noto Sans CJK SC"/>
        <family val="2"/>
      </rPr>
      <t>영어판</t>
    </r>
    <r>
      <rPr>
        <sz val="10.5"/>
        <rFont val="Arial"/>
        <charset val="1"/>
      </rPr>
      <t>)</t>
    </r>
    <r>
      <rPr>
        <sz val="10.5"/>
        <rFont val="Noto Sans CJK SC"/>
        <family val="2"/>
      </rPr>
      <t>에 관계없이</t>
    </r>
  </si>
  <si>
    <r>
      <rPr>
        <sz val="10.5"/>
        <rFont val="Noto Sans CJK SC"/>
        <family val="2"/>
      </rPr>
      <t xml:space="preserve">  파일 안에 동일한 형태로 저장되어 있어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영어판 엑셀에서 열어도 그대로 정상 작동합니다</t>
    </r>
    <r>
      <rPr>
        <sz val="10.5"/>
        <rFont val="Arial"/>
        <charset val="1"/>
      </rPr>
      <t>.</t>
    </r>
  </si>
  <si>
    <t>① 월예산설정 시트</t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</si>
  <si>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매달 반복해서 쓸 목표 수입과 항목별 목표 예산을 입력합니다</t>
    </r>
    <r>
      <rPr>
        <sz val="10.5"/>
        <rFont val="Arial"/>
        <charset val="1"/>
      </rPr>
      <t>. (</t>
    </r>
    <r>
      <rPr>
        <sz val="10.5"/>
        <rFont val="Noto Sans CJK SC"/>
        <family val="2"/>
      </rPr>
      <t>파란 글씨 칸만 입력</t>
    </r>
    <r>
      <rPr>
        <sz val="10.5"/>
        <rFont val="Arial"/>
        <charset val="1"/>
      </rPr>
      <t>)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</si>
  <si>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순서가 중요합니다 </t>
    </r>
    <r>
      <rPr>
        <sz val="10.5"/>
        <rFont val="Arial"/>
        <charset val="1"/>
      </rPr>
      <t xml:space="preserve">: </t>
    </r>
    <r>
      <rPr>
        <sz val="10.5"/>
        <rFont val="Noto Sans CJK SC"/>
        <family val="2"/>
      </rPr>
      <t>수입 → 저축 → 고정지출 → 변동지출 순으로 먼저 배정하세요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</si>
  <si>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>· '</t>
    </r>
    <r>
      <rPr>
        <sz val="10.5"/>
        <rFont val="Noto Sans CJK SC"/>
        <family val="2"/>
      </rPr>
      <t>수입 대비 잔액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 xml:space="preserve">이 </t>
    </r>
    <r>
      <rPr>
        <sz val="10.5"/>
        <rFont val="Arial"/>
        <charset val="1"/>
      </rPr>
      <t>0</t>
    </r>
    <r>
      <rPr>
        <sz val="10.5"/>
        <rFont val="Noto Sans CJK SC"/>
        <family val="2"/>
      </rPr>
      <t>보다 작으면 예산을 다시 배분해야 한다는 신호입니다</t>
    </r>
    <r>
      <rPr>
        <sz val="10.5"/>
        <rFont val="Arial"/>
        <charset val="1"/>
      </rPr>
      <t>.</t>
    </r>
  </si>
  <si>
    <r>
      <rPr>
        <b/>
        <sz val="12"/>
        <color rgb="FF4F6228"/>
        <rFont val="Noto Sans CJK SC"/>
        <family val="2"/>
      </rPr>
      <t>② 가계부기록 시트 — 수입과 지출을 한 표에서</t>
    </r>
    <r>
      <rPr>
        <b/>
        <sz val="12"/>
        <color rgb="FF4F6228"/>
        <rFont val="Arial"/>
        <charset val="1"/>
      </rPr>
      <t>, 1</t>
    </r>
    <r>
      <rPr>
        <b/>
        <sz val="12"/>
        <color rgb="FF4F6228"/>
        <rFont val="Noto Sans CJK SC"/>
        <family val="2"/>
      </rPr>
      <t>년 내내 이어서 기록합니다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</si>
  <si>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맨 위 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시작 잔액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에 이 표를 쓰기 시작하는 시점의 잔액을 입력하세요</t>
    </r>
    <r>
      <rPr>
        <sz val="10.5"/>
        <rFont val="Arial"/>
        <charset val="1"/>
      </rPr>
      <t xml:space="preserve">. </t>
    </r>
    <r>
      <rPr>
        <sz val="10.5"/>
        <rFont val="Noto Sans CJK SC"/>
        <family val="2"/>
      </rPr>
      <t xml:space="preserve">없으면 </t>
    </r>
    <r>
      <rPr>
        <sz val="10.5"/>
        <rFont val="Arial"/>
        <charset val="1"/>
      </rPr>
      <t>0.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</si>
  <si>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월급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 xml:space="preserve">부수입 등 돈이 들어온 날은 초록빛 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수입</t>
    </r>
    <r>
      <rPr>
        <sz val="10.5"/>
        <rFont val="Arial"/>
        <charset val="1"/>
      </rPr>
      <t xml:space="preserve">' </t>
    </r>
    <r>
      <rPr>
        <sz val="10.5"/>
        <rFont val="Noto Sans CJK SC"/>
        <family val="2"/>
      </rPr>
      <t>칸에 금액을 입력합니다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</si>
  <si>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지출이 생긴 날은 날짜</t>
    </r>
    <r>
      <rPr>
        <sz val="10.5"/>
        <rFont val="Arial"/>
        <charset val="1"/>
      </rPr>
      <t>/</t>
    </r>
    <r>
      <rPr>
        <sz val="10.5"/>
        <rFont val="Noto Sans CJK SC"/>
        <family val="2"/>
      </rPr>
      <t>사용처와 함께 해당 항목 칸에 금액을 입력합니다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</si>
  <si>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항목을 너무 잘게 나누지 마세요</t>
    </r>
    <r>
      <rPr>
        <sz val="10.5"/>
        <rFont val="Arial"/>
        <charset val="1"/>
      </rPr>
      <t>. 8</t>
    </r>
    <r>
      <rPr>
        <sz val="10.5"/>
        <rFont val="Noto Sans CJK SC"/>
        <family val="2"/>
      </rPr>
      <t>개 항목이면 충분합니다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</si>
  <si>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신용카드는 결제일이 아니라 실제로 사용한 날짜에 기록하세요</t>
    </r>
    <r>
      <rPr>
        <sz val="10.5"/>
        <rFont val="Arial"/>
        <charset val="1"/>
      </rPr>
      <t>. (</t>
    </r>
    <r>
      <rPr>
        <sz val="10.5"/>
        <rFont val="Noto Sans CJK SC"/>
        <family val="2"/>
      </rPr>
      <t>이중 계산 방지</t>
    </r>
    <r>
      <rPr>
        <sz val="10.5"/>
        <rFont val="Arial"/>
        <charset val="1"/>
      </rPr>
      <t>)</t>
    </r>
  </si>
  <si>
    <r>
      <rPr>
        <sz val="10.5"/>
        <rFont val="Arial"/>
        <charset val="1"/>
      </rPr>
      <t>· '</t>
    </r>
    <r>
      <rPr>
        <sz val="10.5"/>
        <rFont val="Noto Sans CJK SC"/>
        <family val="2"/>
      </rPr>
      <t>지출합계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 xml:space="preserve">와 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잔액</t>
    </r>
    <r>
      <rPr>
        <sz val="10.5"/>
        <rFont val="Arial"/>
        <charset val="1"/>
      </rPr>
      <t>(</t>
    </r>
    <r>
      <rPr>
        <sz val="10.5"/>
        <rFont val="Noto Sans CJK SC"/>
        <family val="2"/>
      </rPr>
      <t>누적</t>
    </r>
    <r>
      <rPr>
        <sz val="10.5"/>
        <rFont val="Arial"/>
        <charset val="1"/>
      </rPr>
      <t>)'</t>
    </r>
    <r>
      <rPr>
        <sz val="10.5"/>
        <rFont val="Noto Sans CJK SC"/>
        <family val="2"/>
      </rPr>
      <t>은 자동 계산됩니다</t>
    </r>
    <r>
      <rPr>
        <sz val="10.5"/>
        <rFont val="Arial"/>
        <charset val="1"/>
      </rPr>
      <t xml:space="preserve">. </t>
    </r>
    <r>
      <rPr>
        <sz val="10.5"/>
        <rFont val="Noto Sans CJK SC"/>
        <family val="2"/>
      </rPr>
      <t>잔액은 시작 잔액에서 수입은 더하고 지출은</t>
    </r>
  </si>
  <si>
    <r>
      <rPr>
        <sz val="10.5"/>
        <rFont val="Noto Sans CJK SC"/>
        <family val="2"/>
      </rPr>
      <t xml:space="preserve">  빼며 매 줄 이어지므로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오늘 기준 실제 남은 돈을 항상 확인할 수 있습니다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</si>
  <si>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준비된 줄을 다 썼다면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 xml:space="preserve">마지막 줄의 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지출합계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 xml:space="preserve">와 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잔액</t>
    </r>
    <r>
      <rPr>
        <sz val="10.5"/>
        <rFont val="Arial"/>
        <charset val="1"/>
      </rPr>
      <t xml:space="preserve">' </t>
    </r>
    <r>
      <rPr>
        <sz val="10.5"/>
        <rFont val="Noto Sans CJK SC"/>
        <family val="2"/>
      </rPr>
      <t>칸을 선택해 아래로 드래그</t>
    </r>
    <r>
      <rPr>
        <sz val="10.5"/>
        <rFont val="Arial"/>
        <charset val="1"/>
      </rPr>
      <t>(</t>
    </r>
    <r>
      <rPr>
        <sz val="10.5"/>
        <rFont val="Noto Sans CJK SC"/>
        <family val="2"/>
      </rPr>
      <t>복사</t>
    </r>
    <r>
      <rPr>
        <sz val="10.5"/>
        <rFont val="Arial"/>
        <charset val="1"/>
      </rPr>
      <t>)</t>
    </r>
    <r>
      <rPr>
        <sz val="10.5"/>
        <rFont val="Noto Sans CJK SC"/>
        <family val="2"/>
      </rPr>
      <t>해</t>
    </r>
  </si>
  <si>
    <r>
      <rPr>
        <sz val="10.5"/>
        <rFont val="Noto Sans CJK SC"/>
        <family val="2"/>
      </rPr>
      <t xml:space="preserve">  주세요</t>
    </r>
    <r>
      <rPr>
        <sz val="10.5"/>
        <rFont val="Arial"/>
        <charset val="1"/>
      </rPr>
      <t xml:space="preserve">. </t>
    </r>
    <r>
      <rPr>
        <sz val="10.5"/>
        <rFont val="Noto Sans CJK SC"/>
        <family val="2"/>
      </rPr>
      <t xml:space="preserve">표를 따로 새로 만들 필요 없이 </t>
    </r>
    <r>
      <rPr>
        <sz val="10.5"/>
        <rFont val="Arial"/>
        <charset val="1"/>
      </rPr>
      <t>1</t>
    </r>
    <r>
      <rPr>
        <sz val="10.5"/>
        <rFont val="Noto Sans CJK SC"/>
        <family val="2"/>
      </rPr>
      <t>년 내내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필요하면 그 다음 해까지도 이어 쓸 수 있습니다</t>
    </r>
    <r>
      <rPr>
        <sz val="10.5"/>
        <rFont val="Arial"/>
        <charset val="1"/>
      </rPr>
      <t>.</t>
    </r>
  </si>
  <si>
    <t>③ 월간요약 시트</t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</si>
  <si>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맨 위 </t>
    </r>
    <r>
      <rPr>
        <sz val="10.5"/>
        <rFont val="Arial"/>
        <charset val="1"/>
      </rPr>
      <t>'</t>
    </r>
    <r>
      <rPr>
        <sz val="10.5"/>
        <rFont val="Noto Sans CJK SC"/>
        <family val="2"/>
      </rPr>
      <t>조회할 월</t>
    </r>
    <r>
      <rPr>
        <sz val="10.5"/>
        <rFont val="Arial"/>
        <charset val="1"/>
      </rPr>
      <t xml:space="preserve">' </t>
    </r>
    <r>
      <rPr>
        <sz val="10.5"/>
        <rFont val="Noto Sans CJK SC"/>
        <family val="2"/>
      </rPr>
      <t>칸에 보고 싶은 달의 아무 날짜나 입력하면</t>
    </r>
    <r>
      <rPr>
        <sz val="10.5"/>
        <rFont val="Arial"/>
        <charset val="1"/>
      </rPr>
      <t>(</t>
    </r>
    <r>
      <rPr>
        <sz val="10.5"/>
        <rFont val="Noto Sans CJK SC"/>
        <family val="2"/>
      </rPr>
      <t>예</t>
    </r>
    <r>
      <rPr>
        <sz val="10.5"/>
        <rFont val="Arial"/>
        <charset val="1"/>
      </rPr>
      <t>: 2026-09-05),</t>
    </r>
  </si>
  <si>
    <r>
      <rPr>
        <sz val="10.5"/>
        <rFont val="Noto Sans CJK SC"/>
        <family val="2"/>
      </rPr>
      <t xml:space="preserve">  그 달의 예산 대비 지출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수입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저축액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누적 잔액이 자동으로 계산됩니다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</si>
  <si>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>다른 칸은 수정할 필요가 없습니다</t>
    </r>
    <r>
      <rPr>
        <sz val="10.5"/>
        <rFont val="Arial"/>
        <charset val="1"/>
      </rPr>
      <t xml:space="preserve">. </t>
    </r>
    <r>
      <rPr>
        <sz val="10.5"/>
        <rFont val="Noto Sans CJK SC"/>
        <family val="2"/>
      </rPr>
      <t>한 달에 한 번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이 시트만 확인하면 점검이 끝납니다</t>
    </r>
    <r>
      <rPr>
        <sz val="10.5"/>
        <rFont val="Arial"/>
        <charset val="1"/>
      </rPr>
      <t>.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</si>
  <si>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사용률이 </t>
    </r>
    <r>
      <rPr>
        <sz val="10.5"/>
        <rFont val="Arial"/>
        <charset val="1"/>
      </rPr>
      <t>100%</t>
    </r>
    <r>
      <rPr>
        <sz val="10.5"/>
        <rFont val="Noto Sans CJK SC"/>
        <family val="2"/>
      </rPr>
      <t>를 넘는 항목을 다음 달 예산에 반영하세요</t>
    </r>
    <r>
      <rPr>
        <sz val="10.5"/>
        <rFont val="Arial"/>
        <charset val="1"/>
      </rPr>
      <t>.</t>
    </r>
  </si>
  <si>
    <t>색상 안내</t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</si>
  <si>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파란 글씨 </t>
    </r>
    <r>
      <rPr>
        <sz val="10.5"/>
        <rFont val="Arial"/>
        <charset val="1"/>
      </rPr>
      <t xml:space="preserve">= </t>
    </r>
    <r>
      <rPr>
        <sz val="10.5"/>
        <rFont val="Noto Sans CJK SC"/>
        <family val="2"/>
      </rPr>
      <t xml:space="preserve">직접 입력하는 칸   </t>
    </r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검은 글씨 </t>
    </r>
    <r>
      <rPr>
        <sz val="10.5"/>
        <rFont val="Arial"/>
        <charset val="1"/>
      </rPr>
      <t xml:space="preserve">= </t>
    </r>
    <r>
      <rPr>
        <sz val="10.5"/>
        <rFont val="Noto Sans CJK SC"/>
        <family val="2"/>
      </rPr>
      <t xml:space="preserve">자동 계산되는 수식 칸 </t>
    </r>
    <r>
      <rPr>
        <sz val="10.5"/>
        <rFont val="Arial"/>
        <charset val="1"/>
      </rPr>
      <t>(</t>
    </r>
    <r>
      <rPr>
        <sz val="10.5"/>
        <rFont val="Noto Sans CJK SC"/>
        <family val="2"/>
      </rPr>
      <t>건드리지 마세요</t>
    </r>
    <r>
      <rPr>
        <sz val="10.5"/>
        <rFont val="Arial"/>
        <charset val="1"/>
      </rPr>
      <t>)</t>
    </r>
  </si>
  <si>
    <r>
      <rPr>
        <sz val="10.5"/>
        <rFont val="Arial"/>
        <charset val="1"/>
      </rPr>
      <t xml:space="preserve">· </t>
    </r>
    <r>
      <rPr>
        <sz val="10.5"/>
        <rFont val="Noto Sans CJK SC"/>
        <family val="2"/>
      </rPr>
      <t xml:space="preserve">연두색 배경 행 </t>
    </r>
    <r>
      <rPr>
        <sz val="10.5"/>
        <rFont val="Arial"/>
        <charset val="1"/>
      </rPr>
      <t xml:space="preserve">= </t>
    </r>
    <r>
      <rPr>
        <sz val="10.5"/>
        <rFont val="Noto Sans CJK SC"/>
        <family val="2"/>
      </rPr>
      <t xml:space="preserve">작성 예시 </t>
    </r>
    <r>
      <rPr>
        <sz val="10.5"/>
        <rFont val="Arial"/>
        <charset val="1"/>
      </rPr>
      <t>(</t>
    </r>
    <r>
      <rPr>
        <sz val="10.5"/>
        <rFont val="Noto Sans CJK SC"/>
        <family val="2"/>
      </rPr>
      <t>참고 후 지우고 사용하세요</t>
    </r>
    <r>
      <rPr>
        <sz val="10.5"/>
        <rFont val="Arial"/>
        <charset val="1"/>
      </rPr>
      <t xml:space="preserve">)   · </t>
    </r>
    <r>
      <rPr>
        <sz val="10.5"/>
        <rFont val="Noto Sans CJK SC"/>
        <family val="2"/>
      </rPr>
      <t xml:space="preserve">초록빛 칸 </t>
    </r>
    <r>
      <rPr>
        <sz val="10.5"/>
        <rFont val="Arial"/>
        <charset val="1"/>
      </rPr>
      <t xml:space="preserve">= </t>
    </r>
    <r>
      <rPr>
        <sz val="10.5"/>
        <rFont val="Noto Sans CJK SC"/>
        <family val="2"/>
      </rPr>
      <t>수입 입력 칸</t>
    </r>
  </si>
  <si>
    <r>
      <rPr>
        <b/>
        <sz val="12"/>
        <color rgb="FF4F6228"/>
        <rFont val="Noto Sans CJK SC"/>
        <family val="2"/>
      </rPr>
      <t>이 템플릿은 오름노트</t>
    </r>
    <r>
      <rPr>
        <b/>
        <sz val="12"/>
        <color rgb="FF4F6228"/>
        <rFont val="Arial"/>
        <charset val="1"/>
      </rPr>
      <t xml:space="preserve">(OrumNote) </t>
    </r>
    <r>
      <rPr>
        <b/>
        <sz val="12"/>
        <color rgb="FF4F6228"/>
        <rFont val="Noto Sans CJK SC"/>
        <family val="2"/>
      </rPr>
      <t>블로그에서 제작해 무료로 배포합니다</t>
    </r>
    <r>
      <rPr>
        <b/>
        <sz val="12"/>
        <color rgb="FF4F6228"/>
        <rFont val="Arial"/>
        <charset val="1"/>
      </rPr>
      <t>.</t>
    </r>
  </si>
  <si>
    <r>
      <rPr>
        <sz val="10.5"/>
        <rFont val="Noto Sans CJK SC"/>
        <family val="2"/>
      </rPr>
      <t>출처를 남겨주신다면 블로그</t>
    </r>
    <r>
      <rPr>
        <sz val="10.5"/>
        <rFont val="Arial"/>
        <charset val="1"/>
      </rPr>
      <t xml:space="preserve">, </t>
    </r>
    <r>
      <rPr>
        <sz val="10.5"/>
        <rFont val="Noto Sans CJK SC"/>
        <family val="2"/>
      </rPr>
      <t>카페</t>
    </r>
    <r>
      <rPr>
        <sz val="10.5"/>
        <rFont val="Arial"/>
        <charset val="1"/>
      </rPr>
      <t xml:space="preserve">, SNS </t>
    </r>
    <r>
      <rPr>
        <sz val="10.5"/>
        <rFont val="Noto Sans CJK SC"/>
        <family val="2"/>
      </rPr>
      <t>등 어디에 공유하셔도 좋습니다</t>
    </r>
    <r>
      <rPr>
        <sz val="10.5"/>
        <rFont val="Arial"/>
        <charset val="1"/>
      </rPr>
      <t>.</t>
    </r>
  </si>
  <si>
    <t>월 예산 설정 — 수입 → 저축 → 지출 순서로 먼저 배정하세요</t>
  </si>
  <si>
    <t>항목</t>
  </si>
  <si>
    <r>
      <rPr>
        <b/>
        <sz val="11"/>
        <color rgb="FFFFFFFF"/>
        <rFont val="Noto Sans CJK SC"/>
        <family val="2"/>
      </rPr>
      <t xml:space="preserve">매달 목표 예산 </t>
    </r>
    <r>
      <rPr>
        <b/>
        <sz val="11"/>
        <color rgb="FFFFFFFF"/>
        <rFont val="Arial"/>
        <charset val="1"/>
      </rPr>
      <t>(</t>
    </r>
    <r>
      <rPr>
        <b/>
        <sz val="11"/>
        <color rgb="FFFFFFFF"/>
        <rFont val="Noto Sans CJK SC"/>
        <family val="2"/>
      </rPr>
      <t>직접 입력</t>
    </r>
    <r>
      <rPr>
        <b/>
        <sz val="11"/>
        <color rgb="FFFFFFFF"/>
        <rFont val="Arial"/>
        <charset val="1"/>
      </rPr>
      <t>)</t>
    </r>
  </si>
  <si>
    <r>
      <rPr>
        <b/>
        <sz val="11"/>
        <color rgb="FFFFFFFF"/>
        <rFont val="Noto Sans CJK SC"/>
        <family val="2"/>
      </rPr>
      <t>예시</t>
    </r>
    <r>
      <rPr>
        <b/>
        <sz val="11"/>
        <color rgb="FFFFFFFF"/>
        <rFont val="Arial"/>
        <charset val="1"/>
      </rPr>
      <t>(</t>
    </r>
    <r>
      <rPr>
        <b/>
        <sz val="11"/>
        <color rgb="FFFFFFFF"/>
        <rFont val="Noto Sans CJK SC"/>
        <family val="2"/>
      </rPr>
      <t>참고용</t>
    </r>
    <r>
      <rPr>
        <b/>
        <sz val="11"/>
        <color rgb="FFFFFFFF"/>
        <rFont val="Arial"/>
        <charset val="1"/>
      </rPr>
      <t>)</t>
    </r>
  </si>
  <si>
    <t>메모</t>
  </si>
  <si>
    <t>월 목표 수입</t>
  </si>
  <si>
    <r>
      <rPr>
        <i/>
        <sz val="9"/>
        <color rgb="FF808080"/>
        <rFont val="Noto Sans CJK SC"/>
        <family val="2"/>
      </rPr>
      <t>월급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부수입 등 매달 예상 총 수입</t>
    </r>
  </si>
  <si>
    <r>
      <rPr>
        <sz val="11"/>
        <rFont val="Noto Sans CJK SC"/>
        <family val="2"/>
      </rPr>
      <t>저축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투자</t>
    </r>
  </si>
  <si>
    <t>수입이 들어오면 가장 먼저 배정</t>
  </si>
  <si>
    <r>
      <rPr>
        <sz val="11"/>
        <rFont val="Noto Sans CJK SC"/>
        <family val="2"/>
      </rPr>
      <t>주거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통신비</t>
    </r>
  </si>
  <si>
    <r>
      <rPr>
        <i/>
        <sz val="9"/>
        <color rgb="FF808080"/>
        <rFont val="Noto Sans CJK SC"/>
        <family val="2"/>
      </rPr>
      <t>월세</t>
    </r>
    <r>
      <rPr>
        <i/>
        <sz val="9"/>
        <color rgb="FF808080"/>
        <rFont val="Arial"/>
        <charset val="1"/>
      </rPr>
      <t>/</t>
    </r>
    <r>
      <rPr>
        <i/>
        <sz val="9"/>
        <color rgb="FF808080"/>
        <rFont val="Noto Sans CJK SC"/>
        <family val="2"/>
      </rPr>
      <t>관리비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통신비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구독료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대출상환</t>
    </r>
  </si>
  <si>
    <r>
      <rPr>
        <sz val="11"/>
        <rFont val="Noto Sans CJK SC"/>
        <family val="2"/>
      </rPr>
      <t>공과금</t>
    </r>
    <r>
      <rPr>
        <sz val="11"/>
        <rFont val="Arial"/>
        <charset val="1"/>
      </rPr>
      <t>(</t>
    </r>
    <r>
      <rPr>
        <sz val="11"/>
        <rFont val="Noto Sans CJK SC"/>
        <family val="2"/>
      </rPr>
      <t>가스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전기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수도</t>
    </r>
    <r>
      <rPr>
        <sz val="11"/>
        <rFont val="Arial"/>
        <charset val="1"/>
      </rPr>
      <t>)</t>
    </r>
  </si>
  <si>
    <t>교통비</t>
  </si>
  <si>
    <r>
      <rPr>
        <i/>
        <sz val="9"/>
        <color rgb="FF808080"/>
        <rFont val="Noto Sans CJK SC"/>
        <family val="2"/>
      </rPr>
      <t>대중교통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주유비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차량 관련</t>
    </r>
  </si>
  <si>
    <t>식비</t>
  </si>
  <si>
    <r>
      <rPr>
        <i/>
        <sz val="9"/>
        <color rgb="FF808080"/>
        <rFont val="Noto Sans CJK SC"/>
        <family val="2"/>
      </rPr>
      <t>장보기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외식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배달</t>
    </r>
  </si>
  <si>
    <r>
      <rPr>
        <sz val="11"/>
        <rFont val="Noto Sans CJK SC"/>
        <family val="2"/>
      </rPr>
      <t>생활용품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기타</t>
    </r>
  </si>
  <si>
    <r>
      <rPr>
        <i/>
        <sz val="9"/>
        <color rgb="FF808080"/>
        <rFont val="Noto Sans CJK SC"/>
        <family val="2"/>
      </rPr>
      <t>생필품</t>
    </r>
    <r>
      <rPr>
        <i/>
        <sz val="9"/>
        <color rgb="FF808080"/>
        <rFont val="Arial"/>
        <charset val="1"/>
      </rPr>
      <t xml:space="preserve">, </t>
    </r>
    <r>
      <rPr>
        <i/>
        <sz val="9"/>
        <color rgb="FF808080"/>
        <rFont val="Noto Sans CJK SC"/>
        <family val="2"/>
      </rPr>
      <t>잡화</t>
    </r>
  </si>
  <si>
    <r>
      <rPr>
        <sz val="11"/>
        <rFont val="Noto Sans CJK SC"/>
        <family val="2"/>
      </rPr>
      <t>의류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미용</t>
    </r>
  </si>
  <si>
    <r>
      <rPr>
        <sz val="11"/>
        <rFont val="Noto Sans CJK SC"/>
        <family val="2"/>
      </rPr>
      <t>병원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약국</t>
    </r>
  </si>
  <si>
    <r>
      <rPr>
        <sz val="11"/>
        <rFont val="Noto Sans CJK SC"/>
        <family val="2"/>
      </rPr>
      <t>경조사</t>
    </r>
    <r>
      <rPr>
        <sz val="11"/>
        <rFont val="Arial"/>
        <charset val="1"/>
      </rPr>
      <t>·</t>
    </r>
    <r>
      <rPr>
        <sz val="11"/>
        <rFont val="Noto Sans CJK SC"/>
        <family val="2"/>
      </rPr>
      <t>기타</t>
    </r>
  </si>
  <si>
    <t>예상치 못한 지출 대비</t>
  </si>
  <si>
    <r>
      <rPr>
        <sz val="11"/>
        <rFont val="Noto Sans CJK SC"/>
        <family val="2"/>
      </rPr>
      <t>여유비</t>
    </r>
    <r>
      <rPr>
        <sz val="11"/>
        <rFont val="Arial"/>
        <charset val="1"/>
      </rPr>
      <t>(</t>
    </r>
    <r>
      <rPr>
        <sz val="11"/>
        <rFont val="Noto Sans CJK SC"/>
        <family val="2"/>
      </rPr>
      <t>비상금</t>
    </r>
    <r>
      <rPr>
        <sz val="11"/>
        <rFont val="Arial"/>
        <charset val="1"/>
      </rPr>
      <t>)</t>
    </r>
  </si>
  <si>
    <t>빡빡하게 채우지 말고 완충용으로 남겨두세요</t>
  </si>
  <si>
    <r>
      <rPr>
        <b/>
        <sz val="11"/>
        <rFont val="Noto Sans CJK SC"/>
        <family val="2"/>
      </rPr>
      <t xml:space="preserve">총 배정 합계 </t>
    </r>
    <r>
      <rPr>
        <b/>
        <sz val="11"/>
        <rFont val="Arial"/>
        <charset val="1"/>
      </rPr>
      <t>(</t>
    </r>
    <r>
      <rPr>
        <b/>
        <sz val="11"/>
        <rFont val="Noto Sans CJK SC"/>
        <family val="2"/>
      </rPr>
      <t>저축</t>
    </r>
    <r>
      <rPr>
        <b/>
        <sz val="11"/>
        <rFont val="Arial"/>
        <charset val="1"/>
      </rPr>
      <t>~</t>
    </r>
    <r>
      <rPr>
        <b/>
        <sz val="11"/>
        <rFont val="Noto Sans CJK SC"/>
        <family val="2"/>
      </rPr>
      <t>여유비</t>
    </r>
    <r>
      <rPr>
        <b/>
        <sz val="11"/>
        <rFont val="Arial"/>
        <charset val="1"/>
      </rPr>
      <t>)</t>
    </r>
  </si>
  <si>
    <t>수입 대비 잔액</t>
  </si>
  <si>
    <r>
      <rPr>
        <i/>
        <sz val="9"/>
        <color rgb="FF808080"/>
        <rFont val="Noto Sans CJK SC"/>
        <family val="2"/>
      </rPr>
      <t>※ 잔액이 마이너스면 예산 배정을 다시 조정하세요</t>
    </r>
    <r>
      <rPr>
        <i/>
        <sz val="9"/>
        <color rgb="FF808080"/>
        <rFont val="Arial"/>
        <charset val="1"/>
      </rPr>
      <t>.</t>
    </r>
  </si>
  <si>
    <r>
      <rPr>
        <b/>
        <sz val="16"/>
        <color rgb="FFFFFFFF"/>
        <rFont val="Noto Sans CJK SC"/>
        <family val="2"/>
      </rPr>
      <t>가계부 기록 — 수입</t>
    </r>
    <r>
      <rPr>
        <b/>
        <sz val="16"/>
        <color rgb="FFFFFFFF"/>
        <rFont val="Arial"/>
        <charset val="1"/>
      </rPr>
      <t>·</t>
    </r>
    <r>
      <rPr>
        <b/>
        <sz val="16"/>
        <color rgb="FFFFFFFF"/>
        <rFont val="Noto Sans CJK SC"/>
        <family val="2"/>
      </rPr>
      <t>지출을 함께</t>
    </r>
    <r>
      <rPr>
        <b/>
        <sz val="16"/>
        <color rgb="FFFFFFFF"/>
        <rFont val="Arial"/>
        <charset val="1"/>
      </rPr>
      <t>, 1</t>
    </r>
    <r>
      <rPr>
        <b/>
        <sz val="16"/>
        <color rgb="FFFFFFFF"/>
        <rFont val="Noto Sans CJK SC"/>
        <family val="2"/>
      </rPr>
      <t xml:space="preserve">년 내내 이어서 기록 </t>
    </r>
    <r>
      <rPr>
        <b/>
        <sz val="16"/>
        <color rgb="FFFFFFFF"/>
        <rFont val="Arial"/>
        <charset val="1"/>
      </rPr>
      <t>(</t>
    </r>
    <r>
      <rPr>
        <b/>
        <sz val="16"/>
        <color rgb="FFFFFFFF"/>
        <rFont val="Noto Sans CJK SC"/>
        <family val="2"/>
      </rPr>
      <t>파란 글씨 칸만 입력</t>
    </r>
    <r>
      <rPr>
        <b/>
        <sz val="16"/>
        <color rgb="FFFFFFFF"/>
        <rFont val="Arial"/>
        <charset val="1"/>
      </rPr>
      <t>)</t>
    </r>
  </si>
  <si>
    <t>시작 잔액</t>
  </si>
  <si>
    <r>
      <rPr>
        <i/>
        <sz val="9"/>
        <color rgb="FF808080"/>
        <rFont val="Noto Sans CJK SC"/>
        <family val="2"/>
      </rPr>
      <t>이 표를 쓰기 시작하는 시점의 잔액을 입력하세요</t>
    </r>
    <r>
      <rPr>
        <i/>
        <sz val="9"/>
        <color rgb="FF808080"/>
        <rFont val="Arial"/>
        <charset val="1"/>
      </rPr>
      <t xml:space="preserve">. </t>
    </r>
    <r>
      <rPr>
        <i/>
        <sz val="9"/>
        <color rgb="FF808080"/>
        <rFont val="Noto Sans CJK SC"/>
        <family val="2"/>
      </rPr>
      <t xml:space="preserve">처음이면 </t>
    </r>
    <r>
      <rPr>
        <i/>
        <sz val="9"/>
        <color rgb="FF808080"/>
        <rFont val="Arial"/>
        <charset val="1"/>
      </rPr>
      <t>0</t>
    </r>
    <r>
      <rPr>
        <i/>
        <sz val="9"/>
        <color rgb="FF808080"/>
        <rFont val="Noto Sans CJK SC"/>
        <family val="2"/>
      </rPr>
      <t>으로 두세요</t>
    </r>
    <r>
      <rPr>
        <i/>
        <sz val="9"/>
        <color rgb="FF808080"/>
        <rFont val="Arial"/>
        <charset val="1"/>
      </rPr>
      <t>.</t>
    </r>
  </si>
  <si>
    <t>날짜</t>
  </si>
  <si>
    <r>
      <rPr>
        <b/>
        <sz val="11"/>
        <color rgb="FFFFFFFF"/>
        <rFont val="Noto Sans CJK SC"/>
        <family val="2"/>
      </rPr>
      <t>사용처</t>
    </r>
    <r>
      <rPr>
        <b/>
        <sz val="11"/>
        <color rgb="FFFFFFFF"/>
        <rFont val="Arial"/>
        <charset val="1"/>
      </rPr>
      <t>/</t>
    </r>
    <r>
      <rPr>
        <b/>
        <sz val="11"/>
        <color rgb="FFFFFFFF"/>
        <rFont val="Noto Sans CJK SC"/>
        <family val="2"/>
      </rPr>
      <t>내역</t>
    </r>
  </si>
  <si>
    <t>수입</t>
  </si>
  <si>
    <r>
      <rPr>
        <b/>
        <sz val="11"/>
        <color rgb="FFFFFFFF"/>
        <rFont val="Noto Sans CJK SC"/>
        <family val="2"/>
      </rPr>
      <t>주거</t>
    </r>
    <r>
      <rPr>
        <b/>
        <sz val="11"/>
        <color rgb="FFFFFFFF"/>
        <rFont val="Arial"/>
        <charset val="1"/>
      </rPr>
      <t>·</t>
    </r>
    <r>
      <rPr>
        <b/>
        <sz val="11"/>
        <color rgb="FFFFFFFF"/>
        <rFont val="Noto Sans CJK SC"/>
        <family val="2"/>
      </rPr>
      <t>통신비</t>
    </r>
  </si>
  <si>
    <r>
      <rPr>
        <b/>
        <sz val="11"/>
        <color rgb="FFFFFFFF"/>
        <rFont val="Noto Sans CJK SC"/>
        <family val="2"/>
      </rPr>
      <t>공과금</t>
    </r>
    <r>
      <rPr>
        <b/>
        <sz val="11"/>
        <color rgb="FFFFFFFF"/>
        <rFont val="Arial"/>
        <charset val="1"/>
      </rPr>
      <t>(</t>
    </r>
    <r>
      <rPr>
        <b/>
        <sz val="11"/>
        <color rgb="FFFFFFFF"/>
        <rFont val="Noto Sans CJK SC"/>
        <family val="2"/>
      </rPr>
      <t>가스</t>
    </r>
    <r>
      <rPr>
        <b/>
        <sz val="11"/>
        <color rgb="FFFFFFFF"/>
        <rFont val="Arial"/>
        <charset val="1"/>
      </rPr>
      <t>·</t>
    </r>
    <r>
      <rPr>
        <b/>
        <sz val="11"/>
        <color rgb="FFFFFFFF"/>
        <rFont val="Noto Sans CJK SC"/>
        <family val="2"/>
      </rPr>
      <t>전기</t>
    </r>
    <r>
      <rPr>
        <b/>
        <sz val="11"/>
        <color rgb="FFFFFFFF"/>
        <rFont val="Arial"/>
        <charset val="1"/>
      </rPr>
      <t>·</t>
    </r>
    <r>
      <rPr>
        <b/>
        <sz val="11"/>
        <color rgb="FFFFFFFF"/>
        <rFont val="Noto Sans CJK SC"/>
        <family val="2"/>
      </rPr>
      <t>수도</t>
    </r>
    <r>
      <rPr>
        <b/>
        <sz val="11"/>
        <color rgb="FFFFFFFF"/>
        <rFont val="Arial"/>
        <charset val="1"/>
      </rPr>
      <t>)</t>
    </r>
  </si>
  <si>
    <r>
      <rPr>
        <b/>
        <sz val="11"/>
        <color rgb="FFFFFFFF"/>
        <rFont val="Noto Sans CJK SC"/>
        <family val="2"/>
      </rPr>
      <t>생활용품</t>
    </r>
    <r>
      <rPr>
        <b/>
        <sz val="11"/>
        <color rgb="FFFFFFFF"/>
        <rFont val="Arial"/>
        <charset val="1"/>
      </rPr>
      <t>·</t>
    </r>
    <r>
      <rPr>
        <b/>
        <sz val="11"/>
        <color rgb="FFFFFFFF"/>
        <rFont val="Noto Sans CJK SC"/>
        <family val="2"/>
      </rPr>
      <t>기타</t>
    </r>
  </si>
  <si>
    <r>
      <rPr>
        <b/>
        <sz val="11"/>
        <color rgb="FFFFFFFF"/>
        <rFont val="Noto Sans CJK SC"/>
        <family val="2"/>
      </rPr>
      <t>의류</t>
    </r>
    <r>
      <rPr>
        <b/>
        <sz val="11"/>
        <color rgb="FFFFFFFF"/>
        <rFont val="Arial"/>
        <charset val="1"/>
      </rPr>
      <t>·</t>
    </r>
    <r>
      <rPr>
        <b/>
        <sz val="11"/>
        <color rgb="FFFFFFFF"/>
        <rFont val="Noto Sans CJK SC"/>
        <family val="2"/>
      </rPr>
      <t>미용</t>
    </r>
  </si>
  <si>
    <r>
      <rPr>
        <b/>
        <sz val="11"/>
        <color rgb="FFFFFFFF"/>
        <rFont val="Noto Sans CJK SC"/>
        <family val="2"/>
      </rPr>
      <t>병원</t>
    </r>
    <r>
      <rPr>
        <b/>
        <sz val="11"/>
        <color rgb="FFFFFFFF"/>
        <rFont val="Arial"/>
        <charset val="1"/>
      </rPr>
      <t>·</t>
    </r>
    <r>
      <rPr>
        <b/>
        <sz val="11"/>
        <color rgb="FFFFFFFF"/>
        <rFont val="Noto Sans CJK SC"/>
        <family val="2"/>
      </rPr>
      <t>약국</t>
    </r>
  </si>
  <si>
    <r>
      <rPr>
        <b/>
        <sz val="11"/>
        <color rgb="FFFFFFFF"/>
        <rFont val="Noto Sans CJK SC"/>
        <family val="2"/>
      </rPr>
      <t>경조사</t>
    </r>
    <r>
      <rPr>
        <b/>
        <sz val="11"/>
        <color rgb="FFFFFFFF"/>
        <rFont val="Arial"/>
        <charset val="1"/>
      </rPr>
      <t>·</t>
    </r>
    <r>
      <rPr>
        <b/>
        <sz val="11"/>
        <color rgb="FFFFFFFF"/>
        <rFont val="Noto Sans CJK SC"/>
        <family val="2"/>
      </rPr>
      <t>기타</t>
    </r>
  </si>
  <si>
    <t>결제수단</t>
  </si>
  <si>
    <t>지출합계</t>
  </si>
  <si>
    <r>
      <rPr>
        <b/>
        <sz val="11"/>
        <color rgb="FFFFFFFF"/>
        <rFont val="Noto Sans CJK SC"/>
        <family val="2"/>
      </rPr>
      <t>잔액</t>
    </r>
    <r>
      <rPr>
        <b/>
        <sz val="11"/>
        <color rgb="FFFFFFFF"/>
        <rFont val="Arial"/>
        <charset val="1"/>
      </rPr>
      <t>(</t>
    </r>
    <r>
      <rPr>
        <b/>
        <sz val="11"/>
        <color rgb="FFFFFFFF"/>
        <rFont val="Noto Sans CJK SC"/>
        <family val="2"/>
      </rPr>
      <t>누적</t>
    </r>
    <r>
      <rPr>
        <b/>
        <sz val="11"/>
        <color rgb="FFFFFFFF"/>
        <rFont val="Arial"/>
        <charset val="1"/>
      </rPr>
      <t>)</t>
    </r>
  </si>
  <si>
    <t>월급</t>
  </si>
  <si>
    <t>편의점</t>
  </si>
  <si>
    <t>카드</t>
  </si>
  <si>
    <t>야근 간식</t>
  </si>
  <si>
    <t>월간 요약 — 조회할 월만 입력하면 자동으로 채워집니다</t>
  </si>
  <si>
    <r>
      <rPr>
        <b/>
        <sz val="11"/>
        <rFont val="Noto Sans CJK SC"/>
        <family val="2"/>
      </rPr>
      <t xml:space="preserve">조회할 월 </t>
    </r>
    <r>
      <rPr>
        <b/>
        <sz val="11"/>
        <rFont val="Arial"/>
        <charset val="1"/>
      </rPr>
      <t>(</t>
    </r>
    <r>
      <rPr>
        <b/>
        <sz val="11"/>
        <rFont val="Noto Sans CJK SC"/>
        <family val="2"/>
      </rPr>
      <t>해당 월의 아무 날짜나 입력</t>
    </r>
    <r>
      <rPr>
        <b/>
        <sz val="11"/>
        <rFont val="Arial"/>
        <charset val="1"/>
      </rPr>
      <t>)</t>
    </r>
  </si>
  <si>
    <r>
      <rPr>
        <i/>
        <sz val="9"/>
        <color rgb="FF808080"/>
        <rFont val="Noto Sans CJK SC"/>
        <family val="2"/>
      </rPr>
      <t>예</t>
    </r>
    <r>
      <rPr>
        <i/>
        <sz val="9"/>
        <color rgb="FF808080"/>
        <rFont val="Arial"/>
        <charset val="1"/>
      </rPr>
      <t>: 2026-09-05 → 2026</t>
    </r>
    <r>
      <rPr>
        <i/>
        <sz val="9"/>
        <color rgb="FF808080"/>
        <rFont val="Noto Sans CJK SC"/>
        <family val="2"/>
      </rPr>
      <t xml:space="preserve">년 </t>
    </r>
    <r>
      <rPr>
        <i/>
        <sz val="9"/>
        <color rgb="FF808080"/>
        <rFont val="Arial"/>
        <charset val="1"/>
      </rPr>
      <t>9</t>
    </r>
    <r>
      <rPr>
        <i/>
        <sz val="9"/>
        <color rgb="FF808080"/>
        <rFont val="Noto Sans CJK SC"/>
        <family val="2"/>
      </rPr>
      <t>월 결과가 표시됩니다</t>
    </r>
  </si>
  <si>
    <t>목표 예산</t>
  </si>
  <si>
    <t>실제 지출</t>
  </si>
  <si>
    <r>
      <rPr>
        <b/>
        <sz val="11"/>
        <color rgb="FFFFFFFF"/>
        <rFont val="Noto Sans CJK SC"/>
        <family val="2"/>
      </rPr>
      <t>차이</t>
    </r>
    <r>
      <rPr>
        <b/>
        <sz val="11"/>
        <color rgb="FFFFFFFF"/>
        <rFont val="Arial"/>
        <charset val="1"/>
      </rPr>
      <t>(</t>
    </r>
    <r>
      <rPr>
        <b/>
        <sz val="11"/>
        <color rgb="FFFFFFFF"/>
        <rFont val="Noto Sans CJK SC"/>
        <family val="2"/>
      </rPr>
      <t>잔액</t>
    </r>
    <r>
      <rPr>
        <b/>
        <sz val="11"/>
        <color rgb="FFFFFFFF"/>
        <rFont val="Arial"/>
        <charset val="1"/>
      </rPr>
      <t>)</t>
    </r>
  </si>
  <si>
    <t>사용률</t>
  </si>
  <si>
    <t>총 지출</t>
  </si>
  <si>
    <t>목표 수입</t>
  </si>
  <si>
    <r>
      <rPr>
        <b/>
        <sz val="11"/>
        <rFont val="Noto Sans CJK SC"/>
        <family val="2"/>
      </rPr>
      <t xml:space="preserve">실제 수입 </t>
    </r>
    <r>
      <rPr>
        <b/>
        <sz val="11"/>
        <rFont val="Arial"/>
        <charset val="1"/>
      </rPr>
      <t>(</t>
    </r>
    <r>
      <rPr>
        <b/>
        <sz val="11"/>
        <rFont val="Noto Sans CJK SC"/>
        <family val="2"/>
      </rPr>
      <t>해당 월</t>
    </r>
    <r>
      <rPr>
        <b/>
        <sz val="11"/>
        <rFont val="Arial"/>
        <charset val="1"/>
      </rPr>
      <t>)</t>
    </r>
  </si>
  <si>
    <r>
      <rPr>
        <b/>
        <sz val="11"/>
        <rFont val="Noto Sans CJK SC"/>
        <family val="2"/>
      </rPr>
      <t xml:space="preserve">이번 달 저축액 </t>
    </r>
    <r>
      <rPr>
        <b/>
        <sz val="11"/>
        <rFont val="Arial"/>
        <charset val="1"/>
      </rPr>
      <t>(</t>
    </r>
    <r>
      <rPr>
        <b/>
        <sz val="11"/>
        <rFont val="Noto Sans CJK SC"/>
        <family val="2"/>
      </rPr>
      <t>실제수입 − 총지출</t>
    </r>
    <r>
      <rPr>
        <b/>
        <sz val="11"/>
        <rFont val="Arial"/>
        <charset val="1"/>
      </rPr>
      <t>)</t>
    </r>
  </si>
  <si>
    <r>
      <rPr>
        <b/>
        <sz val="11"/>
        <rFont val="Noto Sans CJK SC"/>
        <family val="2"/>
      </rPr>
      <t xml:space="preserve">월말 누적잔액 </t>
    </r>
    <r>
      <rPr>
        <b/>
        <sz val="11"/>
        <rFont val="Arial"/>
        <charset val="1"/>
      </rPr>
      <t>(</t>
    </r>
    <r>
      <rPr>
        <b/>
        <sz val="11"/>
        <rFont val="Noto Sans CJK SC"/>
        <family val="2"/>
      </rPr>
      <t>선택 월 기준</t>
    </r>
    <r>
      <rPr>
        <b/>
        <sz val="11"/>
        <rFont val="Arial"/>
        <charset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</si>
</sst>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원;[Red]\-#,##0\원;0"/>
    <numFmt numFmtId="165" formatCode="yyyy\-mm\-dd"/>
    <numFmt numFmtId="166" formatCode="0.0%"/>
  </numFmts>
  <fonts count="20">
    <font>
      <sz val="11"/>
      <color theme="1"/>
      <name val="Calibri"/>
      <family val="2"/>
      <charset val="1"/>
    </font>
    <font>
      <b/>
      <sz val="16"/>
      <color rgb="FFFFFFFF"/>
      <name val="Noto Sans CJK SC"/>
      <family val="2"/>
    </font>
    <font>
      <b/>
      <sz val="16"/>
      <color rgb="FFFFFFFF"/>
      <name val="Arial"/>
      <charset val="1"/>
    </font>
    <font>
      <b/>
      <sz val="12"/>
      <color rgb="FF4F6228"/>
      <name val="Noto Sans CJK SC"/>
      <family val="2"/>
    </font>
    <font>
      <b/>
      <sz val="12"/>
      <color rgb="FF4F6228"/>
      <name val="Arial"/>
      <charset val="1"/>
    </font>
    <font>
      <sz val="10.5"/>
      <name val="Noto Sans CJK SC"/>
      <family val="2"/>
    </font>
    <font>
      <sz val="10.5"/>
      <name val="Arial"/>
      <charset val="1"/>
    </font>
    <font>
      <b/>
      <sz val="11"/>
      <color rgb="FFFFFFFF"/>
      <name val="Noto Sans CJK SC"/>
      <family val="2"/>
    </font>
    <font>
      <b/>
      <sz val="11"/>
      <color rgb="FFFFFFFF"/>
      <name val="Arial"/>
      <charset val="1"/>
    </font>
    <font>
      <sz val="11"/>
      <name val="Noto Sans CJK SC"/>
      <family val="2"/>
    </font>
    <font>
      <sz val="11"/>
      <color rgb="FF0000FF"/>
      <name val="Arial"/>
      <charset val="1"/>
    </font>
    <font>
      <i/>
      <sz val="9"/>
      <color rgb="FF808080"/>
      <name val="Arial"/>
      <charset val="1"/>
    </font>
    <font>
      <i/>
      <sz val="9"/>
      <color rgb="FF808080"/>
      <name val="Noto Sans CJK SC"/>
      <family val="2"/>
    </font>
    <font>
      <sz val="11"/>
      <name val="Arial"/>
      <charset val="1"/>
    </font>
    <font>
      <b/>
      <sz val="11"/>
      <name val="Noto Sans CJK SC"/>
      <family val="2"/>
    </font>
    <font>
      <b/>
      <sz val="11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charset val="1"/>
    </font>
    <font>
      <sz val="11"/>
      <color rgb="FF008000"/>
      <name val="Arial"/>
      <charset val="1"/>
    </font>
    <font>
      <b/>
      <sz val="11"/>
      <color rgb="FF008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4F6228"/>
        <bgColor rgb="FF333300"/>
      </patternFill>
    </fill>
    <fill>
      <patternFill patternType="solid">
        <fgColor rgb="FF76923C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EAF1DD"/>
        <bgColor rgb="FFE2EFDA"/>
      </patternFill>
    </fill>
    <fill>
      <patternFill patternType="solid">
        <fgColor rgb="FFE2EFDA"/>
        <bgColor rgb="FFEAF1DD"/>
      </patternFill>
    </fill>
    <fill>
      <patternFill patternType="solid">
        <fgColor rgb="FFFDF2E0"/>
        <bgColor rgb="FFF9F9F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Border="1"/>
    <xf numFmtId="164" fontId="10" fillId="4" borderId="1" xfId="0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2" fillId="0" borderId="1" xfId="0" applyFont="1" applyBorder="1"/>
    <xf numFmtId="0" fontId="14" fillId="0" borderId="0" xfId="0" applyFont="1"/>
    <xf numFmtId="164" fontId="15" fillId="0" borderId="0" xfId="0" applyNumberFormat="1" applyFont="1" applyAlignment="1">
      <alignment horizontal="right"/>
    </xf>
    <xf numFmtId="0" fontId="12" fillId="0" borderId="0" xfId="0" applyFont="1"/>
    <xf numFmtId="0" fontId="7" fillId="3" borderId="1" xfId="0" applyFont="1" applyFill="1" applyBorder="1" applyAlignment="1">
      <alignment horizontal="center" vertical="center" wrapText="1"/>
    </xf>
    <xf numFmtId="165" fontId="11" fillId="5" borderId="1" xfId="0" applyNumberFormat="1" applyFont="1" applyFill="1" applyBorder="1" applyAlignment="1">
      <alignment horizontal="center"/>
    </xf>
    <xf numFmtId="0" fontId="12" fillId="5" borderId="1" xfId="0" applyFont="1" applyFill="1" applyBorder="1"/>
    <xf numFmtId="164" fontId="11" fillId="5" borderId="1" xfId="0" applyNumberFormat="1" applyFont="1" applyFill="1" applyBorder="1" applyAlignment="1">
      <alignment horizontal="right"/>
    </xf>
    <xf numFmtId="0" fontId="11" fillId="5" borderId="1" xfId="0" applyFont="1" applyFill="1" applyBorder="1" applyAlignment="1">
      <alignment horizontal="center"/>
    </xf>
    <xf numFmtId="164" fontId="16" fillId="5" borderId="1" xfId="0" applyNumberFormat="1" applyFont="1" applyFill="1" applyBorder="1" applyAlignment="1">
      <alignment horizontal="right"/>
    </xf>
    <xf numFmtId="0" fontId="12" fillId="5" borderId="1" xfId="0" applyFont="1" applyFill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164" fontId="10" fillId="6" borderId="1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17" fillId="0" borderId="1" xfId="0" applyNumberFormat="1" applyFont="1" applyBorder="1" applyAlignment="1">
      <alignment horizontal="right"/>
    </xf>
    <xf numFmtId="165" fontId="10" fillId="7" borderId="1" xfId="0" applyNumberFormat="1" applyFont="1" applyFill="1" applyBorder="1" applyAlignment="1">
      <alignment horizontal="center"/>
    </xf>
    <xf numFmtId="0" fontId="10" fillId="7" borderId="1" xfId="0" applyFont="1" applyFill="1" applyBorder="1"/>
    <xf numFmtId="164" fontId="10" fillId="7" borderId="1" xfId="0" applyNumberFormat="1" applyFont="1" applyFill="1" applyBorder="1" applyAlignment="1">
      <alignment horizontal="right"/>
    </xf>
    <xf numFmtId="0" fontId="10" fillId="7" borderId="1" xfId="0" applyFont="1" applyFill="1" applyBorder="1" applyAlignment="1">
      <alignment horizontal="center"/>
    </xf>
    <xf numFmtId="164" fontId="17" fillId="7" borderId="1" xfId="0" applyNumberFormat="1" applyFont="1" applyFill="1" applyBorder="1" applyAlignment="1">
      <alignment horizontal="right"/>
    </xf>
    <xf numFmtId="165" fontId="10" fillId="4" borderId="1" xfId="0" applyNumberFormat="1" applyFont="1" applyFill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9" fillId="0" borderId="0" xfId="0" applyFont="1"/>
    <xf numFmtId="164" fontId="1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</cellXfs>
  <cellStyles count="1">
    <cellStyle name="Normal" xfId="0" builtinId="0"/>
  </cellStyles>
  <dxfs count="2">
    <dxf>
      <fill>
        <patternFill>
          <bgColor rgb="FFF8CBAD"/>
        </patternFill>
      </fill>
    </dxf>
    <dxf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23C"/>
      <rgbColor rgb="FF800080"/>
      <rgbColor rgb="FF008080"/>
      <rgbColor rgb="FFBFBFBF"/>
      <rgbColor rgb="FF808080"/>
      <rgbColor rgb="FF9999FF"/>
      <rgbColor rgb="FFC0504D"/>
      <rgbColor rgb="FFFDF2E0"/>
      <rgbColor rgb="FFEAF1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E2EFDA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4F81BD"/>
      <rgbColor rgb="FF878787"/>
      <rgbColor rgb="FF003366"/>
      <rgbColor rgb="FF339966"/>
      <rgbColor rgb="FF003300"/>
      <rgbColor rgb="FF333300"/>
      <rgbColor rgb="FF993300"/>
      <rgbColor rgb="FF993366"/>
      <rgbColor rgb="FF333399"/>
      <rgbColor rgb="FF4F62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항목별 예산 대비 실제 지출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월간요약!$B$4</c:f>
              <c:strCache>
                <c:ptCount val="1"/>
                <c:pt idx="0">
                  <c:v>목표 예산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월간요약!$A$5:$A$12</c:f>
              <c:strCache>
                <c:ptCount val="8"/>
                <c:pt idx="0">
                  <c:v>주거·통신비</c:v>
                </c:pt>
                <c:pt idx="1">
                  <c:v>공과금(가스·전기·수도)</c:v>
                </c:pt>
                <c:pt idx="2">
                  <c:v>교통비</c:v>
                </c:pt>
                <c:pt idx="3">
                  <c:v>식비</c:v>
                </c:pt>
                <c:pt idx="4">
                  <c:v>생활용품·기타</c:v>
                </c:pt>
                <c:pt idx="5">
                  <c:v>의류·미용</c:v>
                </c:pt>
                <c:pt idx="6">
                  <c:v>병원·약국</c:v>
                </c:pt>
                <c:pt idx="7">
                  <c:v>경조사·기타</c:v>
                </c:pt>
              </c:strCache>
            </c:strRef>
          </c:cat>
          <c:val>
            <c:numRef>
              <c:f>월간요약!$B$5:$B$12</c:f>
              <c:numCache>
                <c:formatCode>#,##0\원;[Red]\-#,##0\원;0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84-41B9-BF74-EA7A72C04BDE}"/>
            </c:ext>
          </c:extLst>
        </c:ser>
        <c:ser>
          <c:idx val="1"/>
          <c:order val="1"/>
          <c:tx>
            <c:strRef>
              <c:f>월간요약!$C$4</c:f>
              <c:strCache>
                <c:ptCount val="1"/>
                <c:pt idx="0">
                  <c:v>실제 지출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월간요약!$A$5:$A$12</c:f>
              <c:strCache>
                <c:ptCount val="8"/>
                <c:pt idx="0">
                  <c:v>주거·통신비</c:v>
                </c:pt>
                <c:pt idx="1">
                  <c:v>공과금(가스·전기·수도)</c:v>
                </c:pt>
                <c:pt idx="2">
                  <c:v>교통비</c:v>
                </c:pt>
                <c:pt idx="3">
                  <c:v>식비</c:v>
                </c:pt>
                <c:pt idx="4">
                  <c:v>생활용품·기타</c:v>
                </c:pt>
                <c:pt idx="5">
                  <c:v>의류·미용</c:v>
                </c:pt>
                <c:pt idx="6">
                  <c:v>병원·약국</c:v>
                </c:pt>
                <c:pt idx="7">
                  <c:v>경조사·기타</c:v>
                </c:pt>
              </c:strCache>
            </c:strRef>
          </c:cat>
          <c:val>
            <c:numRef>
              <c:f>월간요약!$C$5:$C$12</c:f>
              <c:numCache>
                <c:formatCode>#,##0\원;[Red]\-#,##0\원;0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8500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84-41B9-BF74-EA7A72C0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61845"/>
        <c:axId val="7472746"/>
      </c:barChart>
      <c:catAx>
        <c:axId val="1006184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72746"/>
        <c:crosses val="autoZero"/>
        <c:auto val="1"/>
        <c:lblAlgn val="ctr"/>
        <c:lblOffset val="100"/>
        <c:noMultiLvlLbl val="0"/>
      </c:catAx>
      <c:valAx>
        <c:axId val="74727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금액(원)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\원;[Red]\-#,##0\원;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006184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26280</xdr:rowOff>
    </xdr:from>
    <xdr:to>
      <xdr:col>6</xdr:col>
      <xdr:colOff>244440</xdr:colOff>
      <xdr:row>37</xdr:row>
      <xdr:rowOff>6480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0"/>
  <sheetViews>
    <sheetView showGridLines="0" tabSelected="1" zoomScaleNormal="100" workbookViewId="0"/>
  </sheetViews>
  <sheetFormatPr defaultColWidth="8.6328125" defaultRowHeight="14.5"/>
  <cols>
    <col min="1" max="1" width="100" customWidth="1"/>
  </cols>
  <sheetData>
    <row r="1" spans="1:1" ht="33.75" customHeight="1">
      <c r="A1" s="2" t="s">
        <v>0</v>
      </c>
    </row>
    <row r="3" spans="1:1" ht="15.5">
      <c r="A3" s="3" t="s">
        <v>1</v>
      </c>
    </row>
    <row r="4" spans="1:1">
      <c r="A4" s="4" t="s">
        <v>2</v>
      </c>
    </row>
    <row r="6" spans="1:1" ht="15.5">
      <c r="A6" s="3" t="s">
        <v>3</v>
      </c>
    </row>
    <row r="7" spans="1:1">
      <c r="A7" s="5" t="s">
        <v>4</v>
      </c>
    </row>
    <row r="8" spans="1:1">
      <c r="A8" s="4" t="s">
        <v>5</v>
      </c>
    </row>
    <row r="9" spans="1:1">
      <c r="A9" s="4" t="s">
        <v>6</v>
      </c>
    </row>
    <row r="10" spans="1:1">
      <c r="A10" s="5" t="s">
        <v>7</v>
      </c>
    </row>
    <row r="11" spans="1:1">
      <c r="A11" s="4" t="s">
        <v>8</v>
      </c>
    </row>
    <row r="13" spans="1:1" ht="15.5">
      <c r="A13" s="3" t="s">
        <v>9</v>
      </c>
    </row>
    <row r="14" spans="1:1">
      <c r="A14" s="5" t="s">
        <v>10</v>
      </c>
    </row>
    <row r="15" spans="1:1">
      <c r="A15" s="5" t="s">
        <v>11</v>
      </c>
    </row>
    <row r="16" spans="1:1">
      <c r="A16" s="5" t="s">
        <v>12</v>
      </c>
    </row>
    <row r="18" spans="1:1" ht="15.5">
      <c r="A18" s="3" t="s">
        <v>13</v>
      </c>
    </row>
    <row r="19" spans="1:1">
      <c r="A19" s="5" t="s">
        <v>14</v>
      </c>
    </row>
    <row r="20" spans="1:1">
      <c r="A20" s="5" t="s">
        <v>15</v>
      </c>
    </row>
    <row r="21" spans="1:1">
      <c r="A21" s="5" t="s">
        <v>16</v>
      </c>
    </row>
    <row r="22" spans="1:1">
      <c r="A22" s="5" t="s">
        <v>17</v>
      </c>
    </row>
    <row r="23" spans="1:1">
      <c r="A23" s="5" t="s">
        <v>18</v>
      </c>
    </row>
    <row r="24" spans="1:1">
      <c r="A24" s="5" t="s">
        <v>19</v>
      </c>
    </row>
    <row r="25" spans="1:1">
      <c r="A25" s="4" t="s">
        <v>20</v>
      </c>
    </row>
    <row r="26" spans="1:1">
      <c r="A26" s="5" t="s">
        <v>21</v>
      </c>
    </row>
    <row r="27" spans="1:1">
      <c r="A27" s="4" t="s">
        <v>22</v>
      </c>
    </row>
    <row r="29" spans="1:1" ht="15.5">
      <c r="A29" s="3" t="s">
        <v>23</v>
      </c>
    </row>
    <row r="30" spans="1:1">
      <c r="A30" s="5" t="s">
        <v>24</v>
      </c>
    </row>
    <row r="31" spans="1:1">
      <c r="A31" s="4" t="s">
        <v>25</v>
      </c>
    </row>
    <row r="32" spans="1:1">
      <c r="A32" s="5" t="s">
        <v>26</v>
      </c>
    </row>
    <row r="33" spans="1:1">
      <c r="A33" s="5" t="s">
        <v>27</v>
      </c>
    </row>
    <row r="35" spans="1:1" ht="15.5">
      <c r="A35" s="3" t="s">
        <v>28</v>
      </c>
    </row>
    <row r="36" spans="1:1">
      <c r="A36" s="5" t="s">
        <v>29</v>
      </c>
    </row>
    <row r="37" spans="1:1">
      <c r="A37" s="5" t="s">
        <v>30</v>
      </c>
    </row>
    <row r="39" spans="1:1" ht="15.5">
      <c r="A39" s="3" t="s">
        <v>31</v>
      </c>
    </row>
    <row r="40" spans="1:1">
      <c r="A40" s="4" t="s">
        <v>32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showGridLines="0" zoomScaleNormal="100" workbookViewId="0"/>
  </sheetViews>
  <sheetFormatPr defaultColWidth="8.6328125" defaultRowHeight="14.5"/>
  <cols>
    <col min="1" max="1" width="26" customWidth="1"/>
    <col min="2" max="3" width="18" customWidth="1"/>
    <col min="4" max="4" width="34" customWidth="1"/>
  </cols>
  <sheetData>
    <row r="1" spans="1:4" ht="30" customHeight="1">
      <c r="A1" s="1" t="s">
        <v>33</v>
      </c>
      <c r="B1" s="1"/>
      <c r="C1" s="1"/>
      <c r="D1" s="1"/>
    </row>
    <row r="3" spans="1:4">
      <c r="A3" s="6" t="s">
        <v>34</v>
      </c>
      <c r="B3" s="6" t="s">
        <v>35</v>
      </c>
      <c r="C3" s="6" t="s">
        <v>36</v>
      </c>
      <c r="D3" s="6" t="s">
        <v>37</v>
      </c>
    </row>
    <row r="4" spans="1:4">
      <c r="A4" s="7" t="s">
        <v>38</v>
      </c>
      <c r="B4" s="8"/>
      <c r="C4" s="9">
        <v>2500000</v>
      </c>
      <c r="D4" s="10" t="s">
        <v>39</v>
      </c>
    </row>
    <row r="5" spans="1:4">
      <c r="A5" s="7" t="s">
        <v>40</v>
      </c>
      <c r="B5" s="8"/>
      <c r="C5" s="9">
        <v>700000</v>
      </c>
      <c r="D5" s="10" t="s">
        <v>41</v>
      </c>
    </row>
    <row r="6" spans="1:4">
      <c r="A6" s="7" t="s">
        <v>42</v>
      </c>
      <c r="B6" s="8"/>
      <c r="C6" s="9">
        <v>500000</v>
      </c>
      <c r="D6" s="10" t="s">
        <v>43</v>
      </c>
    </row>
    <row r="7" spans="1:4">
      <c r="A7" s="7" t="s">
        <v>44</v>
      </c>
      <c r="B7" s="8"/>
      <c r="C7" s="9">
        <v>150000</v>
      </c>
      <c r="D7" s="10"/>
    </row>
    <row r="8" spans="1:4">
      <c r="A8" s="7" t="s">
        <v>45</v>
      </c>
      <c r="B8" s="8"/>
      <c r="C8" s="9">
        <v>150000</v>
      </c>
      <c r="D8" s="10" t="s">
        <v>46</v>
      </c>
    </row>
    <row r="9" spans="1:4">
      <c r="A9" s="7" t="s">
        <v>47</v>
      </c>
      <c r="B9" s="8"/>
      <c r="C9" s="9">
        <v>400000</v>
      </c>
      <c r="D9" s="10" t="s">
        <v>48</v>
      </c>
    </row>
    <row r="10" spans="1:4">
      <c r="A10" s="7" t="s">
        <v>49</v>
      </c>
      <c r="B10" s="8"/>
      <c r="C10" s="9">
        <v>150000</v>
      </c>
      <c r="D10" s="10" t="s">
        <v>50</v>
      </c>
    </row>
    <row r="11" spans="1:4">
      <c r="A11" s="7" t="s">
        <v>51</v>
      </c>
      <c r="B11" s="8"/>
      <c r="C11" s="9">
        <v>100000</v>
      </c>
      <c r="D11" s="10"/>
    </row>
    <row r="12" spans="1:4">
      <c r="A12" s="7" t="s">
        <v>52</v>
      </c>
      <c r="B12" s="8"/>
      <c r="C12" s="9">
        <v>100000</v>
      </c>
      <c r="D12" s="10"/>
    </row>
    <row r="13" spans="1:4">
      <c r="A13" s="7" t="s">
        <v>53</v>
      </c>
      <c r="B13" s="8"/>
      <c r="C13" s="9">
        <v>100000</v>
      </c>
      <c r="D13" s="10" t="s">
        <v>54</v>
      </c>
    </row>
    <row r="14" spans="1:4">
      <c r="A14" s="7" t="s">
        <v>55</v>
      </c>
      <c r="B14" s="8"/>
      <c r="C14" s="9">
        <v>150000</v>
      </c>
      <c r="D14" s="10" t="s">
        <v>56</v>
      </c>
    </row>
    <row r="16" spans="1:4">
      <c r="A16" s="11" t="s">
        <v>57</v>
      </c>
      <c r="B16" s="12">
        <f>SUM(B5:B13)</f>
        <v>0</v>
      </c>
    </row>
    <row r="17" spans="1:2">
      <c r="A17" s="11" t="s">
        <v>58</v>
      </c>
      <c r="B17" s="12">
        <f>B4-B16</f>
        <v>0</v>
      </c>
    </row>
    <row r="19" spans="1:2">
      <c r="A19" s="13" t="s">
        <v>59</v>
      </c>
    </row>
  </sheetData>
  <mergeCells count="1">
    <mergeCell ref="A1:D1"/>
  </mergeCells>
  <conditionalFormatting sqref="B17">
    <cfRule type="cellIs" dxfId="1" priority="2" operator="lessThan">
      <formula>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4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6328125" defaultRowHeight="14.5"/>
  <cols>
    <col min="1" max="1" width="12" customWidth="1"/>
    <col min="2" max="2" width="16" customWidth="1"/>
    <col min="3" max="11" width="13" customWidth="1"/>
    <col min="12" max="12" width="10" customWidth="1"/>
    <col min="13" max="13" width="18" customWidth="1"/>
    <col min="14" max="14" width="13" customWidth="1"/>
    <col min="15" max="15" width="14" customWidth="1"/>
  </cols>
  <sheetData>
    <row r="1" spans="1:15" ht="30" customHeight="1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1" t="s">
        <v>61</v>
      </c>
      <c r="B2" s="8">
        <v>0</v>
      </c>
      <c r="C2" s="13" t="s">
        <v>62</v>
      </c>
    </row>
    <row r="4" spans="1:15" ht="33.75" customHeight="1">
      <c r="A4" s="14" t="s">
        <v>63</v>
      </c>
      <c r="B4" s="14" t="s">
        <v>64</v>
      </c>
      <c r="C4" s="14" t="s">
        <v>65</v>
      </c>
      <c r="D4" s="14" t="s">
        <v>66</v>
      </c>
      <c r="E4" s="14" t="s">
        <v>67</v>
      </c>
      <c r="F4" s="14" t="s">
        <v>45</v>
      </c>
      <c r="G4" s="14" t="s">
        <v>47</v>
      </c>
      <c r="H4" s="14" t="s">
        <v>68</v>
      </c>
      <c r="I4" s="14" t="s">
        <v>69</v>
      </c>
      <c r="J4" s="14" t="s">
        <v>70</v>
      </c>
      <c r="K4" s="14" t="s">
        <v>71</v>
      </c>
      <c r="L4" s="14" t="s">
        <v>72</v>
      </c>
      <c r="M4" s="14" t="s">
        <v>37</v>
      </c>
      <c r="N4" s="14" t="s">
        <v>73</v>
      </c>
      <c r="O4" s="14" t="s">
        <v>74</v>
      </c>
    </row>
    <row r="5" spans="1:15">
      <c r="A5" s="15">
        <v>46235</v>
      </c>
      <c r="B5" s="16" t="s">
        <v>75</v>
      </c>
      <c r="C5" s="17">
        <v>2500000</v>
      </c>
      <c r="D5" s="17"/>
      <c r="E5" s="17"/>
      <c r="F5" s="17"/>
      <c r="G5" s="17"/>
      <c r="H5" s="17"/>
      <c r="I5" s="17"/>
      <c r="J5" s="17"/>
      <c r="K5" s="17"/>
      <c r="L5" s="18"/>
      <c r="M5" s="16"/>
      <c r="N5" s="19" t="str">
        <f t="shared" ref="N5:N36" si="0">IF(SUM(D5:K5)=0,"",SUM(D5:K5))</f>
        <v/>
      </c>
      <c r="O5" s="19">
        <f>$B$2+C5-SUM(D5:K5)</f>
        <v>2500000</v>
      </c>
    </row>
    <row r="6" spans="1:15">
      <c r="A6" s="15">
        <v>46260</v>
      </c>
      <c r="B6" s="16" t="s">
        <v>76</v>
      </c>
      <c r="C6" s="17"/>
      <c r="D6" s="17"/>
      <c r="E6" s="17"/>
      <c r="F6" s="17"/>
      <c r="G6" s="17">
        <v>8500</v>
      </c>
      <c r="H6" s="17"/>
      <c r="I6" s="17"/>
      <c r="J6" s="17"/>
      <c r="K6" s="17"/>
      <c r="L6" s="20" t="s">
        <v>77</v>
      </c>
      <c r="M6" s="16" t="s">
        <v>78</v>
      </c>
      <c r="N6" s="19">
        <f t="shared" si="0"/>
        <v>8500</v>
      </c>
      <c r="O6" s="19">
        <f t="shared" ref="O6:O37" si="1">O5+C6-SUM(D6:K6)</f>
        <v>2491500</v>
      </c>
    </row>
    <row r="7" spans="1:15">
      <c r="A7" s="21"/>
      <c r="B7" s="22"/>
      <c r="C7" s="23"/>
      <c r="D7" s="24"/>
      <c r="E7" s="24"/>
      <c r="F7" s="24"/>
      <c r="G7" s="24"/>
      <c r="H7" s="24"/>
      <c r="I7" s="24"/>
      <c r="J7" s="24"/>
      <c r="K7" s="24"/>
      <c r="L7" s="25"/>
      <c r="M7" s="22"/>
      <c r="N7" s="26" t="str">
        <f t="shared" si="0"/>
        <v/>
      </c>
      <c r="O7" s="26">
        <f t="shared" si="1"/>
        <v>2491500</v>
      </c>
    </row>
    <row r="8" spans="1:15">
      <c r="A8" s="27"/>
      <c r="B8" s="28"/>
      <c r="C8" s="23"/>
      <c r="D8" s="29"/>
      <c r="E8" s="29"/>
      <c r="F8" s="29"/>
      <c r="G8" s="29"/>
      <c r="H8" s="29"/>
      <c r="I8" s="29"/>
      <c r="J8" s="29"/>
      <c r="K8" s="29"/>
      <c r="L8" s="30"/>
      <c r="M8" s="28"/>
      <c r="N8" s="31" t="str">
        <f t="shared" si="0"/>
        <v/>
      </c>
      <c r="O8" s="31">
        <f t="shared" si="1"/>
        <v>2491500</v>
      </c>
    </row>
    <row r="9" spans="1:15">
      <c r="A9" s="21"/>
      <c r="B9" s="22"/>
      <c r="C9" s="23"/>
      <c r="D9" s="24"/>
      <c r="E9" s="24"/>
      <c r="F9" s="24"/>
      <c r="G9" s="24"/>
      <c r="H9" s="24"/>
      <c r="I9" s="24"/>
      <c r="J9" s="24"/>
      <c r="K9" s="24"/>
      <c r="L9" s="25"/>
      <c r="M9" s="22"/>
      <c r="N9" s="26" t="str">
        <f t="shared" si="0"/>
        <v/>
      </c>
      <c r="O9" s="26">
        <f t="shared" si="1"/>
        <v>2491500</v>
      </c>
    </row>
    <row r="10" spans="1:15">
      <c r="A10" s="27"/>
      <c r="B10" s="28"/>
      <c r="C10" s="23"/>
      <c r="D10" s="29"/>
      <c r="E10" s="29"/>
      <c r="F10" s="29"/>
      <c r="G10" s="29"/>
      <c r="H10" s="29"/>
      <c r="I10" s="29"/>
      <c r="J10" s="29"/>
      <c r="K10" s="29"/>
      <c r="L10" s="30"/>
      <c r="M10" s="28"/>
      <c r="N10" s="31" t="str">
        <f t="shared" si="0"/>
        <v/>
      </c>
      <c r="O10" s="31">
        <f t="shared" si="1"/>
        <v>2491500</v>
      </c>
    </row>
    <row r="11" spans="1:15">
      <c r="A11" s="21"/>
      <c r="B11" s="22"/>
      <c r="C11" s="23"/>
      <c r="D11" s="24"/>
      <c r="E11" s="24"/>
      <c r="F11" s="24"/>
      <c r="G11" s="24"/>
      <c r="H11" s="24"/>
      <c r="I11" s="24"/>
      <c r="J11" s="24"/>
      <c r="K11" s="24"/>
      <c r="L11" s="25"/>
      <c r="M11" s="22"/>
      <c r="N11" s="26" t="str">
        <f t="shared" si="0"/>
        <v/>
      </c>
      <c r="O11" s="26">
        <f t="shared" si="1"/>
        <v>2491500</v>
      </c>
    </row>
    <row r="12" spans="1:15">
      <c r="A12" s="27"/>
      <c r="B12" s="28"/>
      <c r="C12" s="23"/>
      <c r="D12" s="29"/>
      <c r="E12" s="29"/>
      <c r="F12" s="29"/>
      <c r="G12" s="29"/>
      <c r="H12" s="29"/>
      <c r="I12" s="29"/>
      <c r="J12" s="29"/>
      <c r="K12" s="29"/>
      <c r="L12" s="30"/>
      <c r="M12" s="28"/>
      <c r="N12" s="31" t="str">
        <f t="shared" si="0"/>
        <v/>
      </c>
      <c r="O12" s="31">
        <f t="shared" si="1"/>
        <v>2491500</v>
      </c>
    </row>
    <row r="13" spans="1:15">
      <c r="A13" s="21"/>
      <c r="B13" s="22"/>
      <c r="C13" s="23"/>
      <c r="D13" s="24"/>
      <c r="E13" s="24"/>
      <c r="F13" s="24"/>
      <c r="G13" s="24"/>
      <c r="H13" s="24"/>
      <c r="I13" s="24"/>
      <c r="J13" s="24"/>
      <c r="K13" s="24"/>
      <c r="L13" s="25"/>
      <c r="M13" s="22"/>
      <c r="N13" s="26" t="str">
        <f t="shared" si="0"/>
        <v/>
      </c>
      <c r="O13" s="26">
        <f t="shared" si="1"/>
        <v>2491500</v>
      </c>
    </row>
    <row r="14" spans="1:15">
      <c r="A14" s="27"/>
      <c r="B14" s="28"/>
      <c r="C14" s="23"/>
      <c r="D14" s="29"/>
      <c r="E14" s="29"/>
      <c r="F14" s="29"/>
      <c r="G14" s="29"/>
      <c r="H14" s="29"/>
      <c r="I14" s="29"/>
      <c r="J14" s="29"/>
      <c r="K14" s="29"/>
      <c r="L14" s="30"/>
      <c r="M14" s="28"/>
      <c r="N14" s="31" t="str">
        <f t="shared" si="0"/>
        <v/>
      </c>
      <c r="O14" s="31">
        <f t="shared" si="1"/>
        <v>2491500</v>
      </c>
    </row>
    <row r="15" spans="1:15">
      <c r="A15" s="21"/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5"/>
      <c r="M15" s="22"/>
      <c r="N15" s="26" t="str">
        <f t="shared" si="0"/>
        <v/>
      </c>
      <c r="O15" s="26">
        <f t="shared" si="1"/>
        <v>2491500</v>
      </c>
    </row>
    <row r="16" spans="1:15">
      <c r="A16" s="27"/>
      <c r="B16" s="28"/>
      <c r="C16" s="23"/>
      <c r="D16" s="29"/>
      <c r="E16" s="29"/>
      <c r="F16" s="29"/>
      <c r="G16" s="29"/>
      <c r="H16" s="29"/>
      <c r="I16" s="29"/>
      <c r="J16" s="29"/>
      <c r="K16" s="29"/>
      <c r="L16" s="30"/>
      <c r="M16" s="28"/>
      <c r="N16" s="31" t="str">
        <f t="shared" si="0"/>
        <v/>
      </c>
      <c r="O16" s="31">
        <f t="shared" si="1"/>
        <v>2491500</v>
      </c>
    </row>
    <row r="17" spans="1:15">
      <c r="A17" s="21"/>
      <c r="B17" s="22"/>
      <c r="C17" s="23"/>
      <c r="D17" s="24"/>
      <c r="E17" s="24"/>
      <c r="F17" s="24"/>
      <c r="G17" s="24"/>
      <c r="H17" s="24"/>
      <c r="I17" s="24"/>
      <c r="J17" s="24"/>
      <c r="K17" s="24"/>
      <c r="L17" s="25"/>
      <c r="M17" s="22"/>
      <c r="N17" s="26" t="str">
        <f t="shared" si="0"/>
        <v/>
      </c>
      <c r="O17" s="26">
        <f t="shared" si="1"/>
        <v>2491500</v>
      </c>
    </row>
    <row r="18" spans="1:15">
      <c r="A18" s="27"/>
      <c r="B18" s="28"/>
      <c r="C18" s="23"/>
      <c r="D18" s="29"/>
      <c r="E18" s="29"/>
      <c r="F18" s="29"/>
      <c r="G18" s="29"/>
      <c r="H18" s="29"/>
      <c r="I18" s="29"/>
      <c r="J18" s="29"/>
      <c r="K18" s="29"/>
      <c r="L18" s="30"/>
      <c r="M18" s="28"/>
      <c r="N18" s="31" t="str">
        <f t="shared" si="0"/>
        <v/>
      </c>
      <c r="O18" s="31">
        <f t="shared" si="1"/>
        <v>2491500</v>
      </c>
    </row>
    <row r="19" spans="1:15">
      <c r="A19" s="21"/>
      <c r="B19" s="22"/>
      <c r="C19" s="23"/>
      <c r="D19" s="24"/>
      <c r="E19" s="24"/>
      <c r="F19" s="24"/>
      <c r="G19" s="24"/>
      <c r="H19" s="24"/>
      <c r="I19" s="24"/>
      <c r="J19" s="24"/>
      <c r="K19" s="24"/>
      <c r="L19" s="25"/>
      <c r="M19" s="22"/>
      <c r="N19" s="26" t="str">
        <f t="shared" si="0"/>
        <v/>
      </c>
      <c r="O19" s="26">
        <f t="shared" si="1"/>
        <v>2491500</v>
      </c>
    </row>
    <row r="20" spans="1:15">
      <c r="A20" s="27"/>
      <c r="B20" s="28"/>
      <c r="C20" s="23"/>
      <c r="D20" s="29"/>
      <c r="E20" s="29"/>
      <c r="F20" s="29"/>
      <c r="G20" s="29"/>
      <c r="H20" s="29"/>
      <c r="I20" s="29"/>
      <c r="J20" s="29"/>
      <c r="K20" s="29"/>
      <c r="L20" s="30"/>
      <c r="M20" s="28"/>
      <c r="N20" s="31" t="str">
        <f t="shared" si="0"/>
        <v/>
      </c>
      <c r="O20" s="31">
        <f t="shared" si="1"/>
        <v>2491500</v>
      </c>
    </row>
    <row r="21" spans="1:15">
      <c r="A21" s="21"/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5"/>
      <c r="M21" s="22"/>
      <c r="N21" s="26" t="str">
        <f t="shared" si="0"/>
        <v/>
      </c>
      <c r="O21" s="26">
        <f t="shared" si="1"/>
        <v>2491500</v>
      </c>
    </row>
    <row r="22" spans="1:15">
      <c r="A22" s="27"/>
      <c r="B22" s="28"/>
      <c r="C22" s="23"/>
      <c r="D22" s="29"/>
      <c r="E22" s="29"/>
      <c r="F22" s="29"/>
      <c r="G22" s="29"/>
      <c r="H22" s="29"/>
      <c r="I22" s="29"/>
      <c r="J22" s="29"/>
      <c r="K22" s="29"/>
      <c r="L22" s="30"/>
      <c r="M22" s="28"/>
      <c r="N22" s="31" t="str">
        <f t="shared" si="0"/>
        <v/>
      </c>
      <c r="O22" s="31">
        <f t="shared" si="1"/>
        <v>2491500</v>
      </c>
    </row>
    <row r="23" spans="1:15">
      <c r="A23" s="21"/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5"/>
      <c r="M23" s="22"/>
      <c r="N23" s="26" t="str">
        <f t="shared" si="0"/>
        <v/>
      </c>
      <c r="O23" s="26">
        <f t="shared" si="1"/>
        <v>2491500</v>
      </c>
    </row>
    <row r="24" spans="1:15">
      <c r="A24" s="27"/>
      <c r="B24" s="28"/>
      <c r="C24" s="23"/>
      <c r="D24" s="29"/>
      <c r="E24" s="29"/>
      <c r="F24" s="29"/>
      <c r="G24" s="29"/>
      <c r="H24" s="29"/>
      <c r="I24" s="29"/>
      <c r="J24" s="29"/>
      <c r="K24" s="29"/>
      <c r="L24" s="30"/>
      <c r="M24" s="28"/>
      <c r="N24" s="31" t="str">
        <f t="shared" si="0"/>
        <v/>
      </c>
      <c r="O24" s="31">
        <f t="shared" si="1"/>
        <v>2491500</v>
      </c>
    </row>
    <row r="25" spans="1:15">
      <c r="A25" s="21"/>
      <c r="B25" s="22"/>
      <c r="C25" s="23"/>
      <c r="D25" s="24"/>
      <c r="E25" s="24"/>
      <c r="F25" s="24"/>
      <c r="G25" s="24"/>
      <c r="H25" s="24"/>
      <c r="I25" s="24"/>
      <c r="J25" s="24"/>
      <c r="K25" s="24"/>
      <c r="L25" s="25"/>
      <c r="M25" s="22"/>
      <c r="N25" s="26" t="str">
        <f t="shared" si="0"/>
        <v/>
      </c>
      <c r="O25" s="26">
        <f t="shared" si="1"/>
        <v>2491500</v>
      </c>
    </row>
    <row r="26" spans="1:15">
      <c r="A26" s="27"/>
      <c r="B26" s="28"/>
      <c r="C26" s="23"/>
      <c r="D26" s="29"/>
      <c r="E26" s="29"/>
      <c r="F26" s="29"/>
      <c r="G26" s="29"/>
      <c r="H26" s="29"/>
      <c r="I26" s="29"/>
      <c r="J26" s="29"/>
      <c r="K26" s="29"/>
      <c r="L26" s="30"/>
      <c r="M26" s="28"/>
      <c r="N26" s="31" t="str">
        <f t="shared" si="0"/>
        <v/>
      </c>
      <c r="O26" s="31">
        <f t="shared" si="1"/>
        <v>2491500</v>
      </c>
    </row>
    <row r="27" spans="1:15">
      <c r="A27" s="21"/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5"/>
      <c r="M27" s="22"/>
      <c r="N27" s="26" t="str">
        <f t="shared" si="0"/>
        <v/>
      </c>
      <c r="O27" s="26">
        <f t="shared" si="1"/>
        <v>2491500</v>
      </c>
    </row>
    <row r="28" spans="1:15">
      <c r="A28" s="27"/>
      <c r="B28" s="28"/>
      <c r="C28" s="23"/>
      <c r="D28" s="29"/>
      <c r="E28" s="29"/>
      <c r="F28" s="29"/>
      <c r="G28" s="29"/>
      <c r="H28" s="29"/>
      <c r="I28" s="29"/>
      <c r="J28" s="29"/>
      <c r="K28" s="29"/>
      <c r="L28" s="30"/>
      <c r="M28" s="28"/>
      <c r="N28" s="31" t="str">
        <f t="shared" si="0"/>
        <v/>
      </c>
      <c r="O28" s="31">
        <f t="shared" si="1"/>
        <v>2491500</v>
      </c>
    </row>
    <row r="29" spans="1:15">
      <c r="A29" s="21"/>
      <c r="B29" s="22"/>
      <c r="C29" s="23"/>
      <c r="D29" s="24"/>
      <c r="E29" s="24"/>
      <c r="F29" s="24"/>
      <c r="G29" s="24"/>
      <c r="H29" s="24"/>
      <c r="I29" s="24"/>
      <c r="J29" s="24"/>
      <c r="K29" s="24"/>
      <c r="L29" s="25"/>
      <c r="M29" s="22"/>
      <c r="N29" s="26" t="str">
        <f t="shared" si="0"/>
        <v/>
      </c>
      <c r="O29" s="26">
        <f t="shared" si="1"/>
        <v>2491500</v>
      </c>
    </row>
    <row r="30" spans="1:15">
      <c r="A30" s="27"/>
      <c r="B30" s="28"/>
      <c r="C30" s="23"/>
      <c r="D30" s="29"/>
      <c r="E30" s="29"/>
      <c r="F30" s="29"/>
      <c r="G30" s="29"/>
      <c r="H30" s="29"/>
      <c r="I30" s="29"/>
      <c r="J30" s="29"/>
      <c r="K30" s="29"/>
      <c r="L30" s="30"/>
      <c r="M30" s="28"/>
      <c r="N30" s="31" t="str">
        <f t="shared" si="0"/>
        <v/>
      </c>
      <c r="O30" s="31">
        <f t="shared" si="1"/>
        <v>2491500</v>
      </c>
    </row>
    <row r="31" spans="1:15">
      <c r="A31" s="21"/>
      <c r="B31" s="22"/>
      <c r="C31" s="23"/>
      <c r="D31" s="24"/>
      <c r="E31" s="24"/>
      <c r="F31" s="24"/>
      <c r="G31" s="24"/>
      <c r="H31" s="24"/>
      <c r="I31" s="24"/>
      <c r="J31" s="24"/>
      <c r="K31" s="24"/>
      <c r="L31" s="25"/>
      <c r="M31" s="22"/>
      <c r="N31" s="26" t="str">
        <f t="shared" si="0"/>
        <v/>
      </c>
      <c r="O31" s="26">
        <f t="shared" si="1"/>
        <v>2491500</v>
      </c>
    </row>
    <row r="32" spans="1:15">
      <c r="A32" s="27"/>
      <c r="B32" s="28"/>
      <c r="C32" s="23"/>
      <c r="D32" s="29"/>
      <c r="E32" s="29"/>
      <c r="F32" s="29"/>
      <c r="G32" s="29"/>
      <c r="H32" s="29"/>
      <c r="I32" s="29"/>
      <c r="J32" s="29"/>
      <c r="K32" s="29"/>
      <c r="L32" s="30"/>
      <c r="M32" s="28"/>
      <c r="N32" s="31" t="str">
        <f t="shared" si="0"/>
        <v/>
      </c>
      <c r="O32" s="31">
        <f t="shared" si="1"/>
        <v>2491500</v>
      </c>
    </row>
    <row r="33" spans="1:15">
      <c r="A33" s="21"/>
      <c r="B33" s="22"/>
      <c r="C33" s="23"/>
      <c r="D33" s="24"/>
      <c r="E33" s="24"/>
      <c r="F33" s="24"/>
      <c r="G33" s="24"/>
      <c r="H33" s="24"/>
      <c r="I33" s="24"/>
      <c r="J33" s="24"/>
      <c r="K33" s="24"/>
      <c r="L33" s="25"/>
      <c r="M33" s="22"/>
      <c r="N33" s="26" t="str">
        <f t="shared" si="0"/>
        <v/>
      </c>
      <c r="O33" s="26">
        <f t="shared" si="1"/>
        <v>2491500</v>
      </c>
    </row>
    <row r="34" spans="1:15">
      <c r="A34" s="27"/>
      <c r="B34" s="28"/>
      <c r="C34" s="23"/>
      <c r="D34" s="29"/>
      <c r="E34" s="29"/>
      <c r="F34" s="29"/>
      <c r="G34" s="29"/>
      <c r="H34" s="29"/>
      <c r="I34" s="29"/>
      <c r="J34" s="29"/>
      <c r="K34" s="29"/>
      <c r="L34" s="30"/>
      <c r="M34" s="28"/>
      <c r="N34" s="31" t="str">
        <f t="shared" si="0"/>
        <v/>
      </c>
      <c r="O34" s="31">
        <f t="shared" si="1"/>
        <v>2491500</v>
      </c>
    </row>
    <row r="35" spans="1:15">
      <c r="A35" s="21"/>
      <c r="B35" s="22"/>
      <c r="C35" s="23"/>
      <c r="D35" s="24"/>
      <c r="E35" s="24"/>
      <c r="F35" s="24"/>
      <c r="G35" s="24"/>
      <c r="H35" s="24"/>
      <c r="I35" s="24"/>
      <c r="J35" s="24"/>
      <c r="K35" s="24"/>
      <c r="L35" s="25"/>
      <c r="M35" s="22"/>
      <c r="N35" s="26" t="str">
        <f t="shared" si="0"/>
        <v/>
      </c>
      <c r="O35" s="26">
        <f t="shared" si="1"/>
        <v>2491500</v>
      </c>
    </row>
    <row r="36" spans="1:15">
      <c r="A36" s="27"/>
      <c r="B36" s="28"/>
      <c r="C36" s="23"/>
      <c r="D36" s="29"/>
      <c r="E36" s="29"/>
      <c r="F36" s="29"/>
      <c r="G36" s="29"/>
      <c r="H36" s="29"/>
      <c r="I36" s="29"/>
      <c r="J36" s="29"/>
      <c r="K36" s="29"/>
      <c r="L36" s="30"/>
      <c r="M36" s="28"/>
      <c r="N36" s="31" t="str">
        <f t="shared" si="0"/>
        <v/>
      </c>
      <c r="O36" s="31">
        <f t="shared" si="1"/>
        <v>2491500</v>
      </c>
    </row>
    <row r="37" spans="1:15">
      <c r="A37" s="21"/>
      <c r="B37" s="22"/>
      <c r="C37" s="23"/>
      <c r="D37" s="24"/>
      <c r="E37" s="24"/>
      <c r="F37" s="24"/>
      <c r="G37" s="24"/>
      <c r="H37" s="24"/>
      <c r="I37" s="24"/>
      <c r="J37" s="24"/>
      <c r="K37" s="24"/>
      <c r="L37" s="25"/>
      <c r="M37" s="22"/>
      <c r="N37" s="26" t="str">
        <f t="shared" ref="N37:N54" si="2">IF(SUM(D37:K37)=0,"",SUM(D37:K37))</f>
        <v/>
      </c>
      <c r="O37" s="26">
        <f t="shared" si="1"/>
        <v>2491500</v>
      </c>
    </row>
    <row r="38" spans="1:15">
      <c r="A38" s="27"/>
      <c r="B38" s="28"/>
      <c r="C38" s="23"/>
      <c r="D38" s="29"/>
      <c r="E38" s="29"/>
      <c r="F38" s="29"/>
      <c r="G38" s="29"/>
      <c r="H38" s="29"/>
      <c r="I38" s="29"/>
      <c r="J38" s="29"/>
      <c r="K38" s="29"/>
      <c r="L38" s="30"/>
      <c r="M38" s="28"/>
      <c r="N38" s="31" t="str">
        <f t="shared" si="2"/>
        <v/>
      </c>
      <c r="O38" s="31">
        <f t="shared" ref="O38:O54" si="3">O37+C38-SUM(D38:K38)</f>
        <v>2491500</v>
      </c>
    </row>
    <row r="39" spans="1:15">
      <c r="A39" s="21"/>
      <c r="B39" s="22"/>
      <c r="C39" s="23"/>
      <c r="D39" s="24"/>
      <c r="E39" s="24"/>
      <c r="F39" s="24"/>
      <c r="G39" s="24"/>
      <c r="H39" s="24"/>
      <c r="I39" s="24"/>
      <c r="J39" s="24"/>
      <c r="K39" s="24"/>
      <c r="L39" s="25"/>
      <c r="M39" s="22"/>
      <c r="N39" s="26" t="str">
        <f t="shared" si="2"/>
        <v/>
      </c>
      <c r="O39" s="26">
        <f t="shared" si="3"/>
        <v>2491500</v>
      </c>
    </row>
    <row r="40" spans="1:15">
      <c r="A40" s="27"/>
      <c r="B40" s="28"/>
      <c r="C40" s="23"/>
      <c r="D40" s="29"/>
      <c r="E40" s="29"/>
      <c r="F40" s="29"/>
      <c r="G40" s="29"/>
      <c r="H40" s="29"/>
      <c r="I40" s="29"/>
      <c r="J40" s="29"/>
      <c r="K40" s="29"/>
      <c r="L40" s="30"/>
      <c r="M40" s="28"/>
      <c r="N40" s="31" t="str">
        <f t="shared" si="2"/>
        <v/>
      </c>
      <c r="O40" s="31">
        <f t="shared" si="3"/>
        <v>2491500</v>
      </c>
    </row>
    <row r="41" spans="1:15">
      <c r="A41" s="21"/>
      <c r="B41" s="22"/>
      <c r="C41" s="23"/>
      <c r="D41" s="24"/>
      <c r="E41" s="24"/>
      <c r="F41" s="24"/>
      <c r="G41" s="24"/>
      <c r="H41" s="24"/>
      <c r="I41" s="24"/>
      <c r="J41" s="24"/>
      <c r="K41" s="24"/>
      <c r="L41" s="25"/>
      <c r="M41" s="22"/>
      <c r="N41" s="26" t="str">
        <f t="shared" si="2"/>
        <v/>
      </c>
      <c r="O41" s="26">
        <f t="shared" si="3"/>
        <v>2491500</v>
      </c>
    </row>
    <row r="42" spans="1:15">
      <c r="A42" s="27"/>
      <c r="B42" s="28"/>
      <c r="C42" s="23"/>
      <c r="D42" s="29"/>
      <c r="E42" s="29"/>
      <c r="F42" s="29"/>
      <c r="G42" s="29"/>
      <c r="H42" s="29"/>
      <c r="I42" s="29"/>
      <c r="J42" s="29"/>
      <c r="K42" s="29"/>
      <c r="L42" s="30"/>
      <c r="M42" s="28"/>
      <c r="N42" s="31" t="str">
        <f t="shared" si="2"/>
        <v/>
      </c>
      <c r="O42" s="31">
        <f t="shared" si="3"/>
        <v>2491500</v>
      </c>
    </row>
    <row r="43" spans="1:15">
      <c r="A43" s="21"/>
      <c r="B43" s="22"/>
      <c r="C43" s="23"/>
      <c r="D43" s="24"/>
      <c r="E43" s="24"/>
      <c r="F43" s="24"/>
      <c r="G43" s="24"/>
      <c r="H43" s="24"/>
      <c r="I43" s="24"/>
      <c r="J43" s="24"/>
      <c r="K43" s="24"/>
      <c r="L43" s="25"/>
      <c r="M43" s="22"/>
      <c r="N43" s="26" t="str">
        <f t="shared" si="2"/>
        <v/>
      </c>
      <c r="O43" s="26">
        <f t="shared" si="3"/>
        <v>2491500</v>
      </c>
    </row>
    <row r="44" spans="1:15">
      <c r="A44" s="27"/>
      <c r="B44" s="28"/>
      <c r="C44" s="23"/>
      <c r="D44" s="29"/>
      <c r="E44" s="29"/>
      <c r="F44" s="29"/>
      <c r="G44" s="29"/>
      <c r="H44" s="29"/>
      <c r="I44" s="29"/>
      <c r="J44" s="29"/>
      <c r="K44" s="29"/>
      <c r="L44" s="30"/>
      <c r="M44" s="28"/>
      <c r="N44" s="31" t="str">
        <f t="shared" si="2"/>
        <v/>
      </c>
      <c r="O44" s="31">
        <f t="shared" si="3"/>
        <v>2491500</v>
      </c>
    </row>
    <row r="45" spans="1:15">
      <c r="A45" s="21"/>
      <c r="B45" s="22"/>
      <c r="C45" s="23"/>
      <c r="D45" s="24"/>
      <c r="E45" s="24"/>
      <c r="F45" s="24"/>
      <c r="G45" s="24"/>
      <c r="H45" s="24"/>
      <c r="I45" s="24"/>
      <c r="J45" s="24"/>
      <c r="K45" s="24"/>
      <c r="L45" s="25"/>
      <c r="M45" s="22"/>
      <c r="N45" s="26" t="str">
        <f t="shared" si="2"/>
        <v/>
      </c>
      <c r="O45" s="26">
        <f t="shared" si="3"/>
        <v>2491500</v>
      </c>
    </row>
    <row r="46" spans="1:15">
      <c r="A46" s="27"/>
      <c r="B46" s="28"/>
      <c r="C46" s="23"/>
      <c r="D46" s="29"/>
      <c r="E46" s="29"/>
      <c r="F46" s="29"/>
      <c r="G46" s="29"/>
      <c r="H46" s="29"/>
      <c r="I46" s="29"/>
      <c r="J46" s="29"/>
      <c r="K46" s="29"/>
      <c r="L46" s="30"/>
      <c r="M46" s="28"/>
      <c r="N46" s="31" t="str">
        <f t="shared" si="2"/>
        <v/>
      </c>
      <c r="O46" s="31">
        <f t="shared" si="3"/>
        <v>2491500</v>
      </c>
    </row>
    <row r="47" spans="1:15">
      <c r="A47" s="21"/>
      <c r="B47" s="22"/>
      <c r="C47" s="23"/>
      <c r="D47" s="24"/>
      <c r="E47" s="24"/>
      <c r="F47" s="24"/>
      <c r="G47" s="24"/>
      <c r="H47" s="24"/>
      <c r="I47" s="24"/>
      <c r="J47" s="24"/>
      <c r="K47" s="24"/>
      <c r="L47" s="25"/>
      <c r="M47" s="22"/>
      <c r="N47" s="26" t="str">
        <f t="shared" si="2"/>
        <v/>
      </c>
      <c r="O47" s="26">
        <f t="shared" si="3"/>
        <v>2491500</v>
      </c>
    </row>
    <row r="48" spans="1:15">
      <c r="A48" s="27"/>
      <c r="B48" s="28"/>
      <c r="C48" s="23"/>
      <c r="D48" s="29"/>
      <c r="E48" s="29"/>
      <c r="F48" s="29"/>
      <c r="G48" s="29"/>
      <c r="H48" s="29"/>
      <c r="I48" s="29"/>
      <c r="J48" s="29"/>
      <c r="K48" s="29"/>
      <c r="L48" s="30"/>
      <c r="M48" s="28"/>
      <c r="N48" s="31" t="str">
        <f t="shared" si="2"/>
        <v/>
      </c>
      <c r="O48" s="31">
        <f t="shared" si="3"/>
        <v>2491500</v>
      </c>
    </row>
    <row r="49" spans="1:15">
      <c r="A49" s="21"/>
      <c r="B49" s="22"/>
      <c r="C49" s="23"/>
      <c r="D49" s="24"/>
      <c r="E49" s="24"/>
      <c r="F49" s="24"/>
      <c r="G49" s="24"/>
      <c r="H49" s="24"/>
      <c r="I49" s="24"/>
      <c r="J49" s="24"/>
      <c r="K49" s="24"/>
      <c r="L49" s="25"/>
      <c r="M49" s="22"/>
      <c r="N49" s="26" t="str">
        <f t="shared" si="2"/>
        <v/>
      </c>
      <c r="O49" s="26">
        <f t="shared" si="3"/>
        <v>2491500</v>
      </c>
    </row>
    <row r="50" spans="1:15">
      <c r="A50" s="27"/>
      <c r="B50" s="28"/>
      <c r="C50" s="23"/>
      <c r="D50" s="29"/>
      <c r="E50" s="29"/>
      <c r="F50" s="29"/>
      <c r="G50" s="29"/>
      <c r="H50" s="29"/>
      <c r="I50" s="29"/>
      <c r="J50" s="29"/>
      <c r="K50" s="29"/>
      <c r="L50" s="30"/>
      <c r="M50" s="28"/>
      <c r="N50" s="31" t="str">
        <f t="shared" si="2"/>
        <v/>
      </c>
      <c r="O50" s="31">
        <f t="shared" si="3"/>
        <v>2491500</v>
      </c>
    </row>
    <row r="51" spans="1:15">
      <c r="A51" s="21"/>
      <c r="B51" s="22"/>
      <c r="C51" s="23"/>
      <c r="D51" s="24"/>
      <c r="E51" s="24"/>
      <c r="F51" s="24"/>
      <c r="G51" s="24"/>
      <c r="H51" s="24"/>
      <c r="I51" s="24"/>
      <c r="J51" s="24"/>
      <c r="K51" s="24"/>
      <c r="L51" s="25"/>
      <c r="M51" s="22"/>
      <c r="N51" s="26" t="str">
        <f t="shared" si="2"/>
        <v/>
      </c>
      <c r="O51" s="26">
        <f t="shared" si="3"/>
        <v>2491500</v>
      </c>
    </row>
    <row r="52" spans="1:15">
      <c r="A52" s="27"/>
      <c r="B52" s="28"/>
      <c r="C52" s="23"/>
      <c r="D52" s="29"/>
      <c r="E52" s="29"/>
      <c r="F52" s="29"/>
      <c r="G52" s="29"/>
      <c r="H52" s="29"/>
      <c r="I52" s="29"/>
      <c r="J52" s="29"/>
      <c r="K52" s="29"/>
      <c r="L52" s="30"/>
      <c r="M52" s="28"/>
      <c r="N52" s="31" t="str">
        <f t="shared" si="2"/>
        <v/>
      </c>
      <c r="O52" s="31">
        <f t="shared" si="3"/>
        <v>2491500</v>
      </c>
    </row>
    <row r="53" spans="1:15">
      <c r="A53" s="21"/>
      <c r="B53" s="22"/>
      <c r="C53" s="23"/>
      <c r="D53" s="24"/>
      <c r="E53" s="24"/>
      <c r="F53" s="24"/>
      <c r="G53" s="24"/>
      <c r="H53" s="24"/>
      <c r="I53" s="24"/>
      <c r="J53" s="24"/>
      <c r="K53" s="24"/>
      <c r="L53" s="25"/>
      <c r="M53" s="22"/>
      <c r="N53" s="26" t="str">
        <f t="shared" si="2"/>
        <v/>
      </c>
      <c r="O53" s="26">
        <f t="shared" si="3"/>
        <v>2491500</v>
      </c>
    </row>
    <row r="54" spans="1:15">
      <c r="A54" s="27"/>
      <c r="B54" s="28"/>
      <c r="C54" s="23"/>
      <c r="D54" s="29"/>
      <c r="E54" s="29"/>
      <c r="F54" s="29"/>
      <c r="G54" s="29"/>
      <c r="H54" s="29"/>
      <c r="I54" s="29"/>
      <c r="J54" s="29"/>
      <c r="K54" s="29"/>
      <c r="L54" s="30"/>
      <c r="M54" s="28"/>
      <c r="N54" s="31" t="str">
        <f t="shared" si="2"/>
        <v/>
      </c>
      <c r="O54" s="31">
        <f t="shared" si="3"/>
        <v>2491500</v>
      </c>
    </row>
  </sheetData>
  <mergeCells count="1">
    <mergeCell ref="A1:O1"/>
  </mergeCells>
  <dataValidations count="1">
    <dataValidation type="list" allowBlank="1" sqref="L5:L54" xr:uid="{00000000-0002-0000-0200-000000000000}">
      <formula1>"카드,현금,계좌이체"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showGridLines="0" zoomScaleNormal="100" workbookViewId="0"/>
  </sheetViews>
  <sheetFormatPr defaultColWidth="8.6328125" defaultRowHeight="14.5"/>
  <cols>
    <col min="1" max="1" width="26" customWidth="1"/>
    <col min="2" max="5" width="16" customWidth="1"/>
  </cols>
  <sheetData>
    <row r="1" spans="1:5" ht="30" customHeight="1">
      <c r="A1" s="1" t="s">
        <v>79</v>
      </c>
      <c r="B1" s="1"/>
      <c r="C1" s="1"/>
      <c r="D1" s="1"/>
      <c r="E1" s="1"/>
    </row>
    <row r="2" spans="1:5">
      <c r="A2" s="11" t="s">
        <v>80</v>
      </c>
      <c r="B2" s="32">
        <v>46235</v>
      </c>
      <c r="C2" s="13" t="s">
        <v>81</v>
      </c>
    </row>
    <row r="4" spans="1:5">
      <c r="A4" s="6" t="s">
        <v>34</v>
      </c>
      <c r="B4" s="6" t="s">
        <v>82</v>
      </c>
      <c r="C4" s="6" t="s">
        <v>83</v>
      </c>
      <c r="D4" s="6" t="s">
        <v>84</v>
      </c>
      <c r="E4" s="6" t="s">
        <v>85</v>
      </c>
    </row>
    <row r="5" spans="1:5">
      <c r="A5" s="7" t="s">
        <v>42</v>
      </c>
      <c r="B5" s="33">
        <f>월예산설정!B6</f>
        <v>0</v>
      </c>
      <c r="C5" s="33">
        <f>SUMIFS(가계부기록!D:D,가계부기록!$A:$A,"&gt;="&amp;(EOMONTH($B$2,-1)+1),가계부기록!$A:$A,"&lt;="&amp;EOMONTH($B$2,0))</f>
        <v>0</v>
      </c>
      <c r="D5" s="26">
        <f t="shared" ref="D5:D12" si="0">B5-C5</f>
        <v>0</v>
      </c>
      <c r="E5" s="34">
        <f t="shared" ref="E5:E12" si="1">IFERROR(C5/B5,0)</f>
        <v>0</v>
      </c>
    </row>
    <row r="6" spans="1:5">
      <c r="A6" s="7" t="s">
        <v>44</v>
      </c>
      <c r="B6" s="33">
        <f>월예산설정!B7</f>
        <v>0</v>
      </c>
      <c r="C6" s="33">
        <f>SUMIFS(가계부기록!E:E,가계부기록!$A:$A,"&gt;="&amp;(EOMONTH($B$2,-1)+1),가계부기록!$A:$A,"&lt;="&amp;EOMONTH($B$2,0))</f>
        <v>0</v>
      </c>
      <c r="D6" s="26">
        <f t="shared" si="0"/>
        <v>0</v>
      </c>
      <c r="E6" s="34">
        <f t="shared" si="1"/>
        <v>0</v>
      </c>
    </row>
    <row r="7" spans="1:5">
      <c r="A7" s="7" t="s">
        <v>45</v>
      </c>
      <c r="B7" s="33">
        <f>월예산설정!B8</f>
        <v>0</v>
      </c>
      <c r="C7" s="33">
        <f>SUMIFS(가계부기록!F:F,가계부기록!$A:$A,"&gt;="&amp;(EOMONTH($B$2,-1)+1),가계부기록!$A:$A,"&lt;="&amp;EOMONTH($B$2,0))</f>
        <v>0</v>
      </c>
      <c r="D7" s="26">
        <f t="shared" si="0"/>
        <v>0</v>
      </c>
      <c r="E7" s="34">
        <f t="shared" si="1"/>
        <v>0</v>
      </c>
    </row>
    <row r="8" spans="1:5">
      <c r="A8" s="7" t="s">
        <v>47</v>
      </c>
      <c r="B8" s="33">
        <f>월예산설정!B9</f>
        <v>0</v>
      </c>
      <c r="C8" s="33">
        <f>SUMIFS(가계부기록!G:G,가계부기록!$A:$A,"&gt;="&amp;(EOMONTH($B$2,-1)+1),가계부기록!$A:$A,"&lt;="&amp;EOMONTH($B$2,0))</f>
        <v>8500</v>
      </c>
      <c r="D8" s="26">
        <f t="shared" si="0"/>
        <v>-8500</v>
      </c>
      <c r="E8" s="34">
        <f t="shared" si="1"/>
        <v>0</v>
      </c>
    </row>
    <row r="9" spans="1:5">
      <c r="A9" s="7" t="s">
        <v>49</v>
      </c>
      <c r="B9" s="33">
        <f>월예산설정!B10</f>
        <v>0</v>
      </c>
      <c r="C9" s="33">
        <f>SUMIFS(가계부기록!H:H,가계부기록!$A:$A,"&gt;="&amp;(EOMONTH($B$2,-1)+1),가계부기록!$A:$A,"&lt;="&amp;EOMONTH($B$2,0))</f>
        <v>0</v>
      </c>
      <c r="D9" s="26">
        <f t="shared" si="0"/>
        <v>0</v>
      </c>
      <c r="E9" s="34">
        <f t="shared" si="1"/>
        <v>0</v>
      </c>
    </row>
    <row r="10" spans="1:5">
      <c r="A10" s="7" t="s">
        <v>51</v>
      </c>
      <c r="B10" s="33">
        <f>월예산설정!B11</f>
        <v>0</v>
      </c>
      <c r="C10" s="33">
        <f>SUMIFS(가계부기록!I:I,가계부기록!$A:$A,"&gt;="&amp;(EOMONTH($B$2,-1)+1),가계부기록!$A:$A,"&lt;="&amp;EOMONTH($B$2,0))</f>
        <v>0</v>
      </c>
      <c r="D10" s="26">
        <f t="shared" si="0"/>
        <v>0</v>
      </c>
      <c r="E10" s="34">
        <f t="shared" si="1"/>
        <v>0</v>
      </c>
    </row>
    <row r="11" spans="1:5">
      <c r="A11" s="7" t="s">
        <v>52</v>
      </c>
      <c r="B11" s="33">
        <f>월예산설정!B12</f>
        <v>0</v>
      </c>
      <c r="C11" s="33">
        <f>SUMIFS(가계부기록!J:J,가계부기록!$A:$A,"&gt;="&amp;(EOMONTH($B$2,-1)+1),가계부기록!$A:$A,"&lt;="&amp;EOMONTH($B$2,0))</f>
        <v>0</v>
      </c>
      <c r="D11" s="26">
        <f t="shared" si="0"/>
        <v>0</v>
      </c>
      <c r="E11" s="34">
        <f t="shared" si="1"/>
        <v>0</v>
      </c>
    </row>
    <row r="12" spans="1:5">
      <c r="A12" s="7" t="s">
        <v>53</v>
      </c>
      <c r="B12" s="33">
        <f>월예산설정!B13</f>
        <v>0</v>
      </c>
      <c r="C12" s="33">
        <f>SUMIFS(가계부기록!K:K,가계부기록!$A:$A,"&gt;="&amp;(EOMONTH($B$2,-1)+1),가계부기록!$A:$A,"&lt;="&amp;EOMONTH($B$2,0))</f>
        <v>0</v>
      </c>
      <c r="D12" s="26">
        <f t="shared" si="0"/>
        <v>0</v>
      </c>
      <c r="E12" s="34">
        <f t="shared" si="1"/>
        <v>0</v>
      </c>
    </row>
    <row r="14" spans="1:5">
      <c r="A14" s="11" t="s">
        <v>86</v>
      </c>
      <c r="C14" s="12">
        <f>SUM(C5:C12)</f>
        <v>8500</v>
      </c>
    </row>
    <row r="15" spans="1:5">
      <c r="A15" s="35" t="s">
        <v>87</v>
      </c>
      <c r="C15" s="36">
        <f>월예산설정!B4</f>
        <v>0</v>
      </c>
    </row>
    <row r="16" spans="1:5">
      <c r="A16" s="11" t="s">
        <v>88</v>
      </c>
      <c r="C16" s="37">
        <f>SUMIFS(가계부기록!C:C,가계부기록!$A:$A,"&gt;="&amp;(EOMONTH($B$2,-1)+1),가계부기록!$A:$A,"&lt;="&amp;EOMONTH($B$2,0))</f>
        <v>2500000</v>
      </c>
    </row>
    <row r="17" spans="1:3">
      <c r="A17" s="11" t="s">
        <v>89</v>
      </c>
      <c r="C17" s="37">
        <f>C16-C14</f>
        <v>2491500</v>
      </c>
    </row>
    <row r="18" spans="1:3">
      <c r="A18" s="11" t="s">
        <v>90</v>
      </c>
      <c r="C18" s="37">
        <f>가계부기록!$B$2+SUMIFS(가계부기록!C:C,가계부기록!$A:$A,"&lt;="&amp;EOMONTH($B$2,0))-(SUMIFS(가계부기록!D:D,가계부기록!$A:$A,"&lt;="&amp;EOMONTH($B$2,0))+SUMIFS(가계부기록!E:E,가계부기록!$A:$A,"&lt;="&amp;EOMONTH($B$2,0))+SUMIFS(가계부기록!F:F,가계부기록!$A:$A,"&lt;="&amp;EOMONTH($B$2,0))+SUMIFS(가계부기록!G:G,가계부기록!$A:$A,"&lt;="&amp;EOMONTH($B$2,0))+SUMIFS(가계부기록!H:H,가계부기록!$A:$A,"&lt;="&amp;EOMONTH($B$2,0))+SUMIFS(가계부기록!I:I,가계부기록!$A:$A,"&lt;="&amp;EOMONTH($B$2,0))+SUMIFS(가계부기록!J:J,가계부기록!$A:$A,"&lt;="&amp;EOMONTH($B$2,0))+SUMIFS(가계부기록!K:K,가계부기록!$A:$A,"&lt;="&amp;EOMONTH($B$2,0)))</f>
        <v>2491500</v>
      </c>
    </row>
  </sheetData>
  <mergeCells count="1">
    <mergeCell ref="A1:E1"/>
  </mergeCells>
  <conditionalFormatting sqref="E5:E12">
    <cfRule type="dataBar" priority="2">
      <dataBar>
        <cfvo type="num" val="0"/>
        <cfvo type="num" val="1.5"/>
        <color rgb="FF76923C"/>
      </dataBar>
      <extLst>
        <ext xmlns:x14="http://schemas.microsoft.com/office/spreadsheetml/2009/9/main" uri="{B025F937-C7B1-47D3-B67F-A62EFF666E3E}">
          <x14:id>{EE643F90-90A4-43BC-A690-88E1C300D51E}</x14:id>
        </ext>
      </extLst>
    </cfRule>
    <cfRule type="cellIs" dxfId="0" priority="3" operator="greaterThan">
      <formula>1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643F90-90A4-43BC-A690-88E1C300D51E}">
            <x14:dataBar axisPosition="none">
              <x14:cfvo type="num">
                <xm:f>0</xm:f>
              </x14:cfvo>
              <x14:cfvo type="num">
                <xm:f>1.5</xm:f>
              </x14:cfvo>
              <x14:negativeFillColor rgb="FF76923C"/>
            </x14:dataBar>
          </x14:cfRule>
          <xm:sqref>E5:E12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사용법</vt:lpstr>
      <vt:lpstr>월예산설정</vt:lpstr>
      <vt:lpstr>가계부기록</vt:lpstr>
      <vt:lpstr>월간요약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Eunuk Jeong</cp:lastModifiedBy>
  <cp:revision>1</cp:revision>
  <dcterms:created xsi:type="dcterms:W3CDTF">2026-08-26T06:59:29Z</dcterms:created>
  <dcterms:modified xsi:type="dcterms:W3CDTF">2026-08-26T07:01:36Z</dcterms:modified>
  <dc:language>en-US</dc:language>
</cp:coreProperties>
</file>